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codeName="{B6124F1A-AFFB-F854-7757-9A1D4C6FC43C}"/>
  <workbookPr codeName="ThisWorkbook"/>
  <mc:AlternateContent xmlns:mc="http://schemas.openxmlformats.org/markup-compatibility/2006">
    <mc:Choice Requires="x15">
      <x15ac:absPath xmlns:x15ac="http://schemas.microsoft.com/office/spreadsheetml/2010/11/ac" url="G:\Drive partagés\COMMERCIAL\02 - Pack Mail\"/>
    </mc:Choice>
  </mc:AlternateContent>
  <xr:revisionPtr revIDLastSave="0" documentId="13_ncr:1_{125FB39D-3414-4A16-AA77-8F221DBC5C92}" xr6:coauthVersionLast="47" xr6:coauthVersionMax="47" xr10:uidLastSave="{00000000-0000-0000-0000-000000000000}"/>
  <bookViews>
    <workbookView xWindow="-108" yWindow="-108" windowWidth="23256" windowHeight="12576" xr2:uid="{00000000-000D-0000-FFFF-FFFF00000000}"/>
  </bookViews>
  <sheets>
    <sheet name="Façade 1" sheetId="2" r:id="rId1"/>
  </sheets>
  <definedNames>
    <definedName name="_xlnm.Print_Area" localSheetId="0">'Façade 1'!$A$1:$K$79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8" i="2" l="1"/>
  <c r="L18" i="2"/>
  <c r="K18" i="2"/>
  <c r="J18" i="2"/>
  <c r="E18" i="2"/>
  <c r="M23" i="2"/>
  <c r="L23" i="2"/>
  <c r="J23" i="2"/>
  <c r="K23" i="2" s="1"/>
  <c r="E23" i="2"/>
  <c r="M24" i="2"/>
  <c r="L24" i="2"/>
  <c r="J24" i="2"/>
  <c r="K24" i="2" s="1"/>
  <c r="E24" i="2"/>
  <c r="M25" i="2"/>
  <c r="L25" i="2"/>
  <c r="J25" i="2"/>
  <c r="K25" i="2" s="1"/>
  <c r="E25" i="2"/>
  <c r="M26" i="2"/>
  <c r="L26" i="2"/>
  <c r="J26" i="2"/>
  <c r="K26" i="2" s="1"/>
  <c r="E26" i="2"/>
  <c r="M27" i="2"/>
  <c r="L27" i="2"/>
  <c r="J27" i="2"/>
  <c r="K27" i="2" s="1"/>
  <c r="E27" i="2"/>
  <c r="M28" i="2"/>
  <c r="L28" i="2"/>
  <c r="J28" i="2"/>
  <c r="K28" i="2" s="1"/>
  <c r="E28" i="2"/>
  <c r="M29" i="2"/>
  <c r="L29" i="2"/>
  <c r="J29" i="2"/>
  <c r="K29" i="2" s="1"/>
  <c r="E29" i="2"/>
  <c r="M30" i="2"/>
  <c r="L30" i="2"/>
  <c r="J30" i="2"/>
  <c r="K30" i="2" s="1"/>
  <c r="E30" i="2"/>
  <c r="M31" i="2"/>
  <c r="L31" i="2"/>
  <c r="J31" i="2"/>
  <c r="K31" i="2" s="1"/>
  <c r="E31" i="2"/>
  <c r="M32" i="2"/>
  <c r="L32" i="2"/>
  <c r="J32" i="2"/>
  <c r="K32" i="2" s="1"/>
  <c r="E32" i="2"/>
  <c r="M33" i="2"/>
  <c r="L33" i="2"/>
  <c r="J33" i="2"/>
  <c r="K33" i="2" s="1"/>
  <c r="E33" i="2"/>
  <c r="M34" i="2"/>
  <c r="L34" i="2"/>
  <c r="J34" i="2"/>
  <c r="K34" i="2" s="1"/>
  <c r="E34" i="2"/>
  <c r="M35" i="2"/>
  <c r="L35" i="2"/>
  <c r="J35" i="2"/>
  <c r="K35" i="2" s="1"/>
  <c r="E35" i="2"/>
  <c r="M36" i="2"/>
  <c r="L36" i="2"/>
  <c r="J36" i="2"/>
  <c r="K36" i="2" s="1"/>
  <c r="E36" i="2"/>
  <c r="M37" i="2"/>
  <c r="L37" i="2"/>
  <c r="J37" i="2"/>
  <c r="K37" i="2" s="1"/>
  <c r="E37" i="2"/>
  <c r="M38" i="2"/>
  <c r="L38" i="2"/>
  <c r="J38" i="2"/>
  <c r="K38" i="2" s="1"/>
  <c r="E38" i="2"/>
  <c r="M39" i="2"/>
  <c r="L39" i="2"/>
  <c r="J39" i="2"/>
  <c r="K39" i="2" s="1"/>
  <c r="E39" i="2"/>
  <c r="M40" i="2"/>
  <c r="L40" i="2"/>
  <c r="J40" i="2"/>
  <c r="K40" i="2" s="1"/>
  <c r="E40" i="2"/>
  <c r="M41" i="2"/>
  <c r="L41" i="2"/>
  <c r="J41" i="2"/>
  <c r="K41" i="2" s="1"/>
  <c r="E41" i="2"/>
  <c r="M42" i="2"/>
  <c r="L42" i="2"/>
  <c r="J42" i="2"/>
  <c r="K42" i="2" s="1"/>
  <c r="E42" i="2"/>
  <c r="M43" i="2"/>
  <c r="L43" i="2"/>
  <c r="J43" i="2"/>
  <c r="K43" i="2" s="1"/>
  <c r="E43" i="2"/>
  <c r="M44" i="2"/>
  <c r="L44" i="2"/>
  <c r="J44" i="2"/>
  <c r="K44" i="2" s="1"/>
  <c r="E44" i="2"/>
  <c r="M45" i="2"/>
  <c r="L45" i="2"/>
  <c r="J45" i="2"/>
  <c r="K45" i="2" s="1"/>
  <c r="E45" i="2"/>
  <c r="M46" i="2"/>
  <c r="L46" i="2"/>
  <c r="J46" i="2"/>
  <c r="K46" i="2" s="1"/>
  <c r="E46" i="2"/>
  <c r="M47" i="2"/>
  <c r="L47" i="2"/>
  <c r="J47" i="2"/>
  <c r="K47" i="2" s="1"/>
  <c r="E47" i="2"/>
  <c r="M48" i="2"/>
  <c r="L48" i="2"/>
  <c r="J48" i="2"/>
  <c r="K48" i="2" s="1"/>
  <c r="E48" i="2"/>
  <c r="M49" i="2"/>
  <c r="L49" i="2"/>
  <c r="J49" i="2"/>
  <c r="K49" i="2" s="1"/>
  <c r="E49" i="2"/>
  <c r="M50" i="2"/>
  <c r="L50" i="2"/>
  <c r="J50" i="2"/>
  <c r="K50" i="2" s="1"/>
  <c r="E50" i="2"/>
  <c r="M51" i="2"/>
  <c r="L51" i="2"/>
  <c r="J51" i="2"/>
  <c r="K51" i="2" s="1"/>
  <c r="E51" i="2"/>
  <c r="M52" i="2"/>
  <c r="L52" i="2"/>
  <c r="J52" i="2"/>
  <c r="K52" i="2" s="1"/>
  <c r="E52" i="2"/>
  <c r="M53" i="2"/>
  <c r="L53" i="2"/>
  <c r="J53" i="2"/>
  <c r="K53" i="2" s="1"/>
  <c r="E53" i="2"/>
  <c r="M54" i="2"/>
  <c r="L54" i="2"/>
  <c r="J54" i="2"/>
  <c r="K54" i="2" s="1"/>
  <c r="E54" i="2"/>
  <c r="M55" i="2"/>
  <c r="L55" i="2"/>
  <c r="J55" i="2"/>
  <c r="K55" i="2" s="1"/>
  <c r="E55" i="2"/>
  <c r="M56" i="2"/>
  <c r="L56" i="2"/>
  <c r="J56" i="2"/>
  <c r="K56" i="2" s="1"/>
  <c r="E56" i="2"/>
  <c r="M57" i="2"/>
  <c r="L57" i="2"/>
  <c r="J57" i="2"/>
  <c r="K57" i="2" s="1"/>
  <c r="E57" i="2"/>
  <c r="M58" i="2"/>
  <c r="L58" i="2"/>
  <c r="J58" i="2"/>
  <c r="K58" i="2" s="1"/>
  <c r="E58" i="2"/>
  <c r="M59" i="2"/>
  <c r="L59" i="2"/>
  <c r="J59" i="2"/>
  <c r="K59" i="2" s="1"/>
  <c r="E59" i="2"/>
  <c r="M60" i="2"/>
  <c r="L60" i="2"/>
  <c r="J60" i="2"/>
  <c r="K60" i="2" s="1"/>
  <c r="E60" i="2"/>
  <c r="M61" i="2"/>
  <c r="L61" i="2"/>
  <c r="J61" i="2"/>
  <c r="K61" i="2" s="1"/>
  <c r="E61" i="2"/>
  <c r="M62" i="2"/>
  <c r="L62" i="2"/>
  <c r="J62" i="2"/>
  <c r="K62" i="2" s="1"/>
  <c r="E62" i="2"/>
  <c r="M63" i="2"/>
  <c r="L63" i="2"/>
  <c r="J63" i="2"/>
  <c r="K63" i="2" s="1"/>
  <c r="E63" i="2"/>
  <c r="M64" i="2"/>
  <c r="L64" i="2"/>
  <c r="J64" i="2"/>
  <c r="K64" i="2" s="1"/>
  <c r="E64" i="2"/>
  <c r="M65" i="2"/>
  <c r="L65" i="2"/>
  <c r="J65" i="2"/>
  <c r="K65" i="2" s="1"/>
  <c r="E65" i="2"/>
  <c r="M66" i="2"/>
  <c r="L66" i="2"/>
  <c r="J66" i="2"/>
  <c r="K66" i="2" s="1"/>
  <c r="E66" i="2"/>
  <c r="M67" i="2"/>
  <c r="L67" i="2"/>
  <c r="J67" i="2"/>
  <c r="K67" i="2" s="1"/>
  <c r="E67" i="2"/>
  <c r="M68" i="2"/>
  <c r="L68" i="2"/>
  <c r="J68" i="2"/>
  <c r="K68" i="2" s="1"/>
  <c r="E68" i="2"/>
  <c r="M69" i="2"/>
  <c r="L69" i="2"/>
  <c r="J69" i="2"/>
  <c r="K69" i="2" s="1"/>
  <c r="E69" i="2"/>
  <c r="M17" i="2"/>
  <c r="L17" i="2"/>
  <c r="J17" i="2"/>
  <c r="K17" i="2" s="1"/>
  <c r="E17" i="2"/>
  <c r="M71" i="2"/>
  <c r="L71" i="2"/>
  <c r="J71" i="2"/>
  <c r="K71" i="2" s="1"/>
  <c r="E71" i="2"/>
  <c r="M70" i="2"/>
  <c r="L70" i="2"/>
  <c r="J70" i="2"/>
  <c r="K70" i="2" s="1"/>
  <c r="E70" i="2"/>
  <c r="M19" i="2"/>
  <c r="J19" i="2"/>
  <c r="K19" i="2" s="1"/>
  <c r="E19" i="2"/>
  <c r="L8" i="2"/>
  <c r="B74" i="2"/>
  <c r="M20" i="2"/>
  <c r="L20" i="2"/>
  <c r="J20" i="2"/>
  <c r="K20" i="2" s="1"/>
  <c r="E20" i="2"/>
  <c r="H4" i="2"/>
  <c r="M21" i="2"/>
  <c r="J21" i="2"/>
  <c r="K21" i="2" s="1"/>
  <c r="L21" i="2" s="1"/>
  <c r="E21" i="2"/>
  <c r="L19" i="2" l="1"/>
  <c r="M72" i="2"/>
  <c r="E72" i="2"/>
  <c r="AF15" i="2"/>
  <c r="AB15" i="2"/>
  <c r="AC15" i="2"/>
  <c r="AD15" i="2"/>
  <c r="AE15" i="2"/>
  <c r="O15" i="2"/>
  <c r="P15" i="2"/>
  <c r="Q15" i="2"/>
  <c r="R15" i="2"/>
  <c r="S15" i="2"/>
  <c r="T15" i="2"/>
  <c r="U15" i="2"/>
  <c r="V15" i="2"/>
  <c r="W15" i="2"/>
  <c r="X15" i="2"/>
  <c r="Y15" i="2"/>
  <c r="Z15" i="2"/>
  <c r="AA15" i="2"/>
  <c r="N15" i="2"/>
  <c r="N18" i="2" s="1"/>
  <c r="M22" i="2"/>
  <c r="E22" i="2"/>
  <c r="V23" i="2" l="1"/>
  <c r="V18" i="2"/>
  <c r="AE23" i="2"/>
  <c r="AE18" i="2"/>
  <c r="T23" i="2"/>
  <c r="T18" i="2"/>
  <c r="AC23" i="2"/>
  <c r="AC18" i="2"/>
  <c r="U23" i="2"/>
  <c r="U18" i="2"/>
  <c r="S23" i="2"/>
  <c r="S18" i="2"/>
  <c r="AB23" i="2"/>
  <c r="AB18" i="2"/>
  <c r="AD23" i="2"/>
  <c r="AD18" i="2"/>
  <c r="Z23" i="2"/>
  <c r="Z18" i="2"/>
  <c r="R23" i="2"/>
  <c r="R18" i="2"/>
  <c r="AF23" i="2"/>
  <c r="AF18" i="2"/>
  <c r="Y23" i="2"/>
  <c r="Y18" i="2"/>
  <c r="X23" i="2"/>
  <c r="X18" i="2"/>
  <c r="P23" i="2"/>
  <c r="P18" i="2"/>
  <c r="AA23" i="2"/>
  <c r="AA18" i="2"/>
  <c r="Q23" i="2"/>
  <c r="Q18" i="2"/>
  <c r="W23" i="2"/>
  <c r="W18" i="2"/>
  <c r="O23" i="2"/>
  <c r="O18" i="2"/>
  <c r="N24" i="2"/>
  <c r="N23" i="2"/>
  <c r="AE25" i="2"/>
  <c r="AE24" i="2"/>
  <c r="AD25" i="2"/>
  <c r="AD24" i="2"/>
  <c r="T25" i="2"/>
  <c r="T24" i="2"/>
  <c r="AC25" i="2"/>
  <c r="AC24" i="2"/>
  <c r="U25" i="2"/>
  <c r="U24" i="2"/>
  <c r="S25" i="2"/>
  <c r="S24" i="2"/>
  <c r="AB25" i="2"/>
  <c r="AB24" i="2"/>
  <c r="V25" i="2"/>
  <c r="V24" i="2"/>
  <c r="AA25" i="2"/>
  <c r="AA24" i="2"/>
  <c r="R25" i="2"/>
  <c r="R24" i="2"/>
  <c r="AF25" i="2"/>
  <c r="AF24" i="2"/>
  <c r="Z25" i="2"/>
  <c r="Z24" i="2"/>
  <c r="Y25" i="2"/>
  <c r="Y24" i="2"/>
  <c r="Q25" i="2"/>
  <c r="Q24" i="2"/>
  <c r="X25" i="2"/>
  <c r="X24" i="2"/>
  <c r="P25" i="2"/>
  <c r="P24" i="2"/>
  <c r="W25" i="2"/>
  <c r="W24" i="2"/>
  <c r="O25" i="2"/>
  <c r="O24" i="2"/>
  <c r="N26" i="2"/>
  <c r="N25" i="2"/>
  <c r="AD27" i="2"/>
  <c r="AD26" i="2"/>
  <c r="T27" i="2"/>
  <c r="T26" i="2"/>
  <c r="AC27" i="2"/>
  <c r="AC26" i="2"/>
  <c r="V27" i="2"/>
  <c r="V26" i="2"/>
  <c r="U27" i="2"/>
  <c r="U26" i="2"/>
  <c r="AB27" i="2"/>
  <c r="AB26" i="2"/>
  <c r="Z27" i="2"/>
  <c r="Z26" i="2"/>
  <c r="R27" i="2"/>
  <c r="R26" i="2"/>
  <c r="AF27" i="2"/>
  <c r="AF26" i="2"/>
  <c r="AE27" i="2"/>
  <c r="AE26" i="2"/>
  <c r="AA27" i="2"/>
  <c r="AA26" i="2"/>
  <c r="P27" i="2"/>
  <c r="P26" i="2"/>
  <c r="S27" i="2"/>
  <c r="S26" i="2"/>
  <c r="Y27" i="2"/>
  <c r="Y26" i="2"/>
  <c r="Q27" i="2"/>
  <c r="Q26" i="2"/>
  <c r="X27" i="2"/>
  <c r="X26" i="2"/>
  <c r="W27" i="2"/>
  <c r="W26" i="2"/>
  <c r="O27" i="2"/>
  <c r="O26" i="2"/>
  <c r="N28" i="2"/>
  <c r="N27" i="2"/>
  <c r="U29" i="2"/>
  <c r="U28" i="2"/>
  <c r="V29" i="2"/>
  <c r="V28" i="2"/>
  <c r="AC29" i="2"/>
  <c r="AC28" i="2"/>
  <c r="AE29" i="2"/>
  <c r="AE28" i="2"/>
  <c r="T29" i="2"/>
  <c r="T28" i="2"/>
  <c r="AB29" i="2"/>
  <c r="AB28" i="2"/>
  <c r="AD29" i="2"/>
  <c r="AD28" i="2"/>
  <c r="AA29" i="2"/>
  <c r="AA28" i="2"/>
  <c r="AF29" i="2"/>
  <c r="AF28" i="2"/>
  <c r="Z29" i="2"/>
  <c r="Z28" i="2"/>
  <c r="Q29" i="2"/>
  <c r="Q28" i="2"/>
  <c r="S29" i="2"/>
  <c r="S28" i="2"/>
  <c r="R29" i="2"/>
  <c r="R28" i="2"/>
  <c r="Y29" i="2"/>
  <c r="Y28" i="2"/>
  <c r="X29" i="2"/>
  <c r="X28" i="2"/>
  <c r="P29" i="2"/>
  <c r="P28" i="2"/>
  <c r="W29" i="2"/>
  <c r="W28" i="2"/>
  <c r="O29" i="2"/>
  <c r="O28" i="2"/>
  <c r="N30" i="2"/>
  <c r="N29" i="2"/>
  <c r="AE31" i="2"/>
  <c r="AE30" i="2"/>
  <c r="T31" i="2"/>
  <c r="T30" i="2"/>
  <c r="AC31" i="2"/>
  <c r="AC30" i="2"/>
  <c r="S31" i="2"/>
  <c r="S30" i="2"/>
  <c r="AB31" i="2"/>
  <c r="AB30" i="2"/>
  <c r="V31" i="2"/>
  <c r="V30" i="2"/>
  <c r="AA31" i="2"/>
  <c r="AA30" i="2"/>
  <c r="R31" i="2"/>
  <c r="R30" i="2"/>
  <c r="AF31" i="2"/>
  <c r="AF30" i="2"/>
  <c r="U31" i="2"/>
  <c r="U30" i="2"/>
  <c r="Z31" i="2"/>
  <c r="Z30" i="2"/>
  <c r="X31" i="2"/>
  <c r="X30" i="2"/>
  <c r="P31" i="2"/>
  <c r="P30" i="2"/>
  <c r="AD31" i="2"/>
  <c r="AD30" i="2"/>
  <c r="Y31" i="2"/>
  <c r="Y30" i="2"/>
  <c r="Q31" i="2"/>
  <c r="Q30" i="2"/>
  <c r="W31" i="2"/>
  <c r="W30" i="2"/>
  <c r="O31" i="2"/>
  <c r="O30" i="2"/>
  <c r="N32" i="2"/>
  <c r="N31" i="2"/>
  <c r="AE33" i="2"/>
  <c r="AE32" i="2"/>
  <c r="V33" i="2"/>
  <c r="V32" i="2"/>
  <c r="AD33" i="2"/>
  <c r="AD32" i="2"/>
  <c r="S33" i="2"/>
  <c r="S32" i="2"/>
  <c r="AB33" i="2"/>
  <c r="AB32" i="2"/>
  <c r="U33" i="2"/>
  <c r="U32" i="2"/>
  <c r="AC33" i="2"/>
  <c r="AC32" i="2"/>
  <c r="AF33" i="2"/>
  <c r="AF32" i="2"/>
  <c r="AA33" i="2"/>
  <c r="AA32" i="2"/>
  <c r="R33" i="2"/>
  <c r="R32" i="2"/>
  <c r="Q33" i="2"/>
  <c r="Q32" i="2"/>
  <c r="X33" i="2"/>
  <c r="X32" i="2"/>
  <c r="P33" i="2"/>
  <c r="P32" i="2"/>
  <c r="T33" i="2"/>
  <c r="T32" i="2"/>
  <c r="Z33" i="2"/>
  <c r="Z32" i="2"/>
  <c r="Y33" i="2"/>
  <c r="Y32" i="2"/>
  <c r="W33" i="2"/>
  <c r="W32" i="2"/>
  <c r="O33" i="2"/>
  <c r="O32" i="2"/>
  <c r="N33" i="2"/>
  <c r="AE34" i="2"/>
  <c r="U34" i="2"/>
  <c r="T34" i="2"/>
  <c r="AC34" i="2"/>
  <c r="AA34" i="2"/>
  <c r="S34" i="2"/>
  <c r="AB34" i="2"/>
  <c r="V34" i="2"/>
  <c r="AD34" i="2"/>
  <c r="Z34" i="2"/>
  <c r="R34" i="2"/>
  <c r="AF34" i="2"/>
  <c r="Q34" i="2"/>
  <c r="Y34" i="2"/>
  <c r="X34" i="2"/>
  <c r="P34" i="2"/>
  <c r="W34" i="2"/>
  <c r="O34" i="2"/>
  <c r="N35" i="2"/>
  <c r="N34" i="2"/>
  <c r="AD36" i="2"/>
  <c r="AD35" i="2"/>
  <c r="V36" i="2"/>
  <c r="V35" i="2"/>
  <c r="U36" i="2"/>
  <c r="U35" i="2"/>
  <c r="T36" i="2"/>
  <c r="T35" i="2"/>
  <c r="AA36" i="2"/>
  <c r="AA35" i="2"/>
  <c r="S36" i="2"/>
  <c r="S35" i="2"/>
  <c r="AB36" i="2"/>
  <c r="AB35" i="2"/>
  <c r="Z36" i="2"/>
  <c r="Z35" i="2"/>
  <c r="R36" i="2"/>
  <c r="R35" i="2"/>
  <c r="AF36" i="2"/>
  <c r="AF35" i="2"/>
  <c r="AE36" i="2"/>
  <c r="AE35" i="2"/>
  <c r="AC36" i="2"/>
  <c r="AC35" i="2"/>
  <c r="Q36" i="2"/>
  <c r="Q35" i="2"/>
  <c r="X36" i="2"/>
  <c r="X35" i="2"/>
  <c r="P36" i="2"/>
  <c r="P35" i="2"/>
  <c r="Y36" i="2"/>
  <c r="Y35" i="2"/>
  <c r="W36" i="2"/>
  <c r="W35" i="2"/>
  <c r="O36" i="2"/>
  <c r="O35" i="2"/>
  <c r="N37" i="2"/>
  <c r="N36" i="2"/>
  <c r="AD38" i="2"/>
  <c r="AD37" i="2"/>
  <c r="V38" i="2"/>
  <c r="V37" i="2"/>
  <c r="U38" i="2"/>
  <c r="U37" i="2"/>
  <c r="AC38" i="2"/>
  <c r="AC37" i="2"/>
  <c r="T38" i="2"/>
  <c r="T37" i="2"/>
  <c r="AA38" i="2"/>
  <c r="AA37" i="2"/>
  <c r="S38" i="2"/>
  <c r="S37" i="2"/>
  <c r="AB38" i="2"/>
  <c r="AB37" i="2"/>
  <c r="Z38" i="2"/>
  <c r="Z37" i="2"/>
  <c r="R38" i="2"/>
  <c r="R37" i="2"/>
  <c r="AF38" i="2"/>
  <c r="AF37" i="2"/>
  <c r="P38" i="2"/>
  <c r="P37" i="2"/>
  <c r="AE38" i="2"/>
  <c r="AE37" i="2"/>
  <c r="Y38" i="2"/>
  <c r="Y37" i="2"/>
  <c r="Q38" i="2"/>
  <c r="Q37" i="2"/>
  <c r="X38" i="2"/>
  <c r="X37" i="2"/>
  <c r="W38" i="2"/>
  <c r="W37" i="2"/>
  <c r="O38" i="2"/>
  <c r="O37" i="2"/>
  <c r="N39" i="2"/>
  <c r="N38" i="2"/>
  <c r="AD40" i="2"/>
  <c r="AD39" i="2"/>
  <c r="T40" i="2"/>
  <c r="T39" i="2"/>
  <c r="AC40" i="2"/>
  <c r="AC39" i="2"/>
  <c r="AA40" i="2"/>
  <c r="AA39" i="2"/>
  <c r="V40" i="2"/>
  <c r="V39" i="2"/>
  <c r="U40" i="2"/>
  <c r="U39" i="2"/>
  <c r="AB40" i="2"/>
  <c r="AB39" i="2"/>
  <c r="Z40" i="2"/>
  <c r="Z39" i="2"/>
  <c r="R40" i="2"/>
  <c r="R39" i="2"/>
  <c r="Y40" i="2"/>
  <c r="Y39" i="2"/>
  <c r="X40" i="2"/>
  <c r="X39" i="2"/>
  <c r="P40" i="2"/>
  <c r="P39" i="2"/>
  <c r="AE40" i="2"/>
  <c r="AE39" i="2"/>
  <c r="S40" i="2"/>
  <c r="S39" i="2"/>
  <c r="AF40" i="2"/>
  <c r="AF39" i="2"/>
  <c r="Q40" i="2"/>
  <c r="Q39" i="2"/>
  <c r="W40" i="2"/>
  <c r="W39" i="2"/>
  <c r="O40" i="2"/>
  <c r="O39" i="2"/>
  <c r="N41" i="2"/>
  <c r="N40" i="2"/>
  <c r="V42" i="2"/>
  <c r="V41" i="2"/>
  <c r="T42" i="2"/>
  <c r="T41" i="2"/>
  <c r="AC42" i="2"/>
  <c r="AC41" i="2"/>
  <c r="U42" i="2"/>
  <c r="U41" i="2"/>
  <c r="AF42" i="2"/>
  <c r="AF41" i="2"/>
  <c r="AE42" i="2"/>
  <c r="AE41" i="2"/>
  <c r="AA42" i="2"/>
  <c r="AA41" i="2"/>
  <c r="AB42" i="2"/>
  <c r="AB41" i="2"/>
  <c r="R42" i="2"/>
  <c r="R41" i="2"/>
  <c r="Q42" i="2"/>
  <c r="Q41" i="2"/>
  <c r="AD42" i="2"/>
  <c r="AD41" i="2"/>
  <c r="S42" i="2"/>
  <c r="S41" i="2"/>
  <c r="Z42" i="2"/>
  <c r="Z41" i="2"/>
  <c r="Y42" i="2"/>
  <c r="Y41" i="2"/>
  <c r="X42" i="2"/>
  <c r="X41" i="2"/>
  <c r="P42" i="2"/>
  <c r="P41" i="2"/>
  <c r="W42" i="2"/>
  <c r="W41" i="2"/>
  <c r="O42" i="2"/>
  <c r="O41" i="2"/>
  <c r="N43" i="2"/>
  <c r="N42" i="2"/>
  <c r="AD44" i="2"/>
  <c r="AD43" i="2"/>
  <c r="AE44" i="2"/>
  <c r="AE43" i="2"/>
  <c r="T44" i="2"/>
  <c r="T43" i="2"/>
  <c r="AC44" i="2"/>
  <c r="AC43" i="2"/>
  <c r="V44" i="2"/>
  <c r="V43" i="2"/>
  <c r="U44" i="2"/>
  <c r="U43" i="2"/>
  <c r="AB44" i="2"/>
  <c r="AB43" i="2"/>
  <c r="Z44" i="2"/>
  <c r="Z43" i="2"/>
  <c r="R44" i="2"/>
  <c r="R43" i="2"/>
  <c r="AF44" i="2"/>
  <c r="AF43" i="2"/>
  <c r="S44" i="2"/>
  <c r="S43" i="2"/>
  <c r="Q44" i="2"/>
  <c r="Q43" i="2"/>
  <c r="X44" i="2"/>
  <c r="X43" i="2"/>
  <c r="P44" i="2"/>
  <c r="P43" i="2"/>
  <c r="AA44" i="2"/>
  <c r="AA43" i="2"/>
  <c r="Y44" i="2"/>
  <c r="Y43" i="2"/>
  <c r="W44" i="2"/>
  <c r="W43" i="2"/>
  <c r="O44" i="2"/>
  <c r="O43" i="2"/>
  <c r="N45" i="2"/>
  <c r="N44" i="2"/>
  <c r="AC46" i="2"/>
  <c r="AC45" i="2"/>
  <c r="AD46" i="2"/>
  <c r="AD45" i="2"/>
  <c r="S46" i="2"/>
  <c r="S45" i="2"/>
  <c r="AB46" i="2"/>
  <c r="AB45" i="2"/>
  <c r="Z46" i="2"/>
  <c r="Z45" i="2"/>
  <c r="R46" i="2"/>
  <c r="R45" i="2"/>
  <c r="AF46" i="2"/>
  <c r="AF45" i="2"/>
  <c r="V46" i="2"/>
  <c r="V45" i="2"/>
  <c r="AA46" i="2"/>
  <c r="AA45" i="2"/>
  <c r="X46" i="2"/>
  <c r="X45" i="2"/>
  <c r="P46" i="2"/>
  <c r="P45" i="2"/>
  <c r="AE46" i="2"/>
  <c r="AE45" i="2"/>
  <c r="U46" i="2"/>
  <c r="U45" i="2"/>
  <c r="T46" i="2"/>
  <c r="T45" i="2"/>
  <c r="Y46" i="2"/>
  <c r="Y45" i="2"/>
  <c r="Q46" i="2"/>
  <c r="Q45" i="2"/>
  <c r="W46" i="2"/>
  <c r="W45" i="2"/>
  <c r="O46" i="2"/>
  <c r="O45" i="2"/>
  <c r="N47" i="2"/>
  <c r="N46" i="2"/>
  <c r="V48" i="2"/>
  <c r="V47" i="2"/>
  <c r="U48" i="2"/>
  <c r="U47" i="2"/>
  <c r="T48" i="2"/>
  <c r="T47" i="2"/>
  <c r="AC48" i="2"/>
  <c r="AC47" i="2"/>
  <c r="AA48" i="2"/>
  <c r="AA47" i="2"/>
  <c r="S48" i="2"/>
  <c r="S47" i="2"/>
  <c r="AB48" i="2"/>
  <c r="AB47" i="2"/>
  <c r="Z48" i="2"/>
  <c r="Z47" i="2"/>
  <c r="R48" i="2"/>
  <c r="R47" i="2"/>
  <c r="AF48" i="2"/>
  <c r="AF47" i="2"/>
  <c r="Y48" i="2"/>
  <c r="Y47" i="2"/>
  <c r="X48" i="2"/>
  <c r="X47" i="2"/>
  <c r="P48" i="2"/>
  <c r="P47" i="2"/>
  <c r="AE48" i="2"/>
  <c r="AE47" i="2"/>
  <c r="AD48" i="2"/>
  <c r="AD47" i="2"/>
  <c r="Q48" i="2"/>
  <c r="Q47" i="2"/>
  <c r="W48" i="2"/>
  <c r="W47" i="2"/>
  <c r="O48" i="2"/>
  <c r="O47" i="2"/>
  <c r="N49" i="2"/>
  <c r="N48" i="2"/>
  <c r="AE50" i="2"/>
  <c r="AE49" i="2"/>
  <c r="AC50" i="2"/>
  <c r="AC49" i="2"/>
  <c r="V50" i="2"/>
  <c r="V49" i="2"/>
  <c r="AB50" i="2"/>
  <c r="AB49" i="2"/>
  <c r="S50" i="2"/>
  <c r="S49" i="2"/>
  <c r="Z50" i="2"/>
  <c r="Z49" i="2"/>
  <c r="R50" i="2"/>
  <c r="R49" i="2"/>
  <c r="AF50" i="2"/>
  <c r="AF49" i="2"/>
  <c r="AD50" i="2"/>
  <c r="AD49" i="2"/>
  <c r="AA50" i="2"/>
  <c r="AA49" i="2"/>
  <c r="Q50" i="2"/>
  <c r="Q49" i="2"/>
  <c r="X50" i="2"/>
  <c r="X49" i="2"/>
  <c r="P50" i="2"/>
  <c r="P49" i="2"/>
  <c r="U50" i="2"/>
  <c r="U49" i="2"/>
  <c r="T50" i="2"/>
  <c r="T49" i="2"/>
  <c r="Y50" i="2"/>
  <c r="Y49" i="2"/>
  <c r="W50" i="2"/>
  <c r="W49" i="2"/>
  <c r="O50" i="2"/>
  <c r="O49" i="2"/>
  <c r="N51" i="2"/>
  <c r="N50" i="2"/>
  <c r="AE52" i="2"/>
  <c r="AE51" i="2"/>
  <c r="V52" i="2"/>
  <c r="V51" i="2"/>
  <c r="AC52" i="2"/>
  <c r="AC51" i="2"/>
  <c r="AB52" i="2"/>
  <c r="AB51" i="2"/>
  <c r="T52" i="2"/>
  <c r="T51" i="2"/>
  <c r="R52" i="2"/>
  <c r="R51" i="2"/>
  <c r="AF52" i="2"/>
  <c r="AF51" i="2"/>
  <c r="AD52" i="2"/>
  <c r="AD51" i="2"/>
  <c r="AA52" i="2"/>
  <c r="AA51" i="2"/>
  <c r="Q52" i="2"/>
  <c r="Q51" i="2"/>
  <c r="U52" i="2"/>
  <c r="U51" i="2"/>
  <c r="S52" i="2"/>
  <c r="S51" i="2"/>
  <c r="Z52" i="2"/>
  <c r="Z51" i="2"/>
  <c r="Y52" i="2"/>
  <c r="Y51" i="2"/>
  <c r="P52" i="2"/>
  <c r="P51" i="2"/>
  <c r="X52" i="2"/>
  <c r="X51" i="2"/>
  <c r="W52" i="2"/>
  <c r="W51" i="2"/>
  <c r="O52" i="2"/>
  <c r="O51" i="2"/>
  <c r="N53" i="2"/>
  <c r="N52" i="2"/>
  <c r="T54" i="2"/>
  <c r="T53" i="2"/>
  <c r="AC54" i="2"/>
  <c r="AC53" i="2"/>
  <c r="AE54" i="2"/>
  <c r="AE53" i="2"/>
  <c r="AB54" i="2"/>
  <c r="AB53" i="2"/>
  <c r="Z54" i="2"/>
  <c r="Z53" i="2"/>
  <c r="R54" i="2"/>
  <c r="R53" i="2"/>
  <c r="AF54" i="2"/>
  <c r="AF53" i="2"/>
  <c r="V54" i="2"/>
  <c r="V53" i="2"/>
  <c r="U54" i="2"/>
  <c r="U53" i="2"/>
  <c r="AD54" i="2"/>
  <c r="AD53" i="2"/>
  <c r="AA54" i="2"/>
  <c r="AA53" i="2"/>
  <c r="Q54" i="2"/>
  <c r="Q53" i="2"/>
  <c r="X54" i="2"/>
  <c r="X53" i="2"/>
  <c r="P54" i="2"/>
  <c r="P53" i="2"/>
  <c r="S54" i="2"/>
  <c r="S53" i="2"/>
  <c r="Y54" i="2"/>
  <c r="Y53" i="2"/>
  <c r="W54" i="2"/>
  <c r="W53" i="2"/>
  <c r="O54" i="2"/>
  <c r="O53" i="2"/>
  <c r="N55" i="2"/>
  <c r="N54" i="2"/>
  <c r="AD56" i="2"/>
  <c r="AD55" i="2"/>
  <c r="W56" i="2"/>
  <c r="W55" i="2"/>
  <c r="AE56" i="2"/>
  <c r="AE55" i="2"/>
  <c r="T56" i="2"/>
  <c r="T55" i="2"/>
  <c r="AC56" i="2"/>
  <c r="AC55" i="2"/>
  <c r="AB56" i="2"/>
  <c r="AB55" i="2"/>
  <c r="R56" i="2"/>
  <c r="R55" i="2"/>
  <c r="AF56" i="2"/>
  <c r="AF55" i="2"/>
  <c r="V56" i="2"/>
  <c r="V55" i="2"/>
  <c r="U56" i="2"/>
  <c r="U55" i="2"/>
  <c r="AA56" i="2"/>
  <c r="AA55" i="2"/>
  <c r="S56" i="2"/>
  <c r="S55" i="2"/>
  <c r="Z56" i="2"/>
  <c r="Z55" i="2"/>
  <c r="Y56" i="2"/>
  <c r="Y55" i="2"/>
  <c r="Q56" i="2"/>
  <c r="Q55" i="2"/>
  <c r="X56" i="2"/>
  <c r="X55" i="2"/>
  <c r="P56" i="2"/>
  <c r="P55" i="2"/>
  <c r="O56" i="2"/>
  <c r="O55" i="2"/>
  <c r="N57" i="2"/>
  <c r="N56" i="2"/>
  <c r="AD58" i="2"/>
  <c r="AD57" i="2"/>
  <c r="T58" i="2"/>
  <c r="T57" i="2"/>
  <c r="AB58" i="2"/>
  <c r="AB57" i="2"/>
  <c r="S58" i="2"/>
  <c r="S57" i="2"/>
  <c r="AF58" i="2"/>
  <c r="AF57" i="2"/>
  <c r="AE58" i="2"/>
  <c r="AE57" i="2"/>
  <c r="U58" i="2"/>
  <c r="U57" i="2"/>
  <c r="AA58" i="2"/>
  <c r="AA57" i="2"/>
  <c r="R58" i="2"/>
  <c r="R57" i="2"/>
  <c r="P58" i="2"/>
  <c r="P57" i="2"/>
  <c r="V58" i="2"/>
  <c r="V57" i="2"/>
  <c r="AC58" i="2"/>
  <c r="AC57" i="2"/>
  <c r="Z58" i="2"/>
  <c r="Z57" i="2"/>
  <c r="Y58" i="2"/>
  <c r="Y57" i="2"/>
  <c r="Q58" i="2"/>
  <c r="Q57" i="2"/>
  <c r="X58" i="2"/>
  <c r="X57" i="2"/>
  <c r="W58" i="2"/>
  <c r="W57" i="2"/>
  <c r="O58" i="2"/>
  <c r="O57" i="2"/>
  <c r="N59" i="2"/>
  <c r="N58" i="2"/>
  <c r="AD60" i="2"/>
  <c r="AD59" i="2"/>
  <c r="T60" i="2"/>
  <c r="T59" i="2"/>
  <c r="U60" i="2"/>
  <c r="U59" i="2"/>
  <c r="AB60" i="2"/>
  <c r="AB59" i="2"/>
  <c r="AE60" i="2"/>
  <c r="AE59" i="2"/>
  <c r="AC60" i="2"/>
  <c r="AC59" i="2"/>
  <c r="AF60" i="2"/>
  <c r="AF59" i="2"/>
  <c r="V60" i="2"/>
  <c r="V59" i="2"/>
  <c r="AA60" i="2"/>
  <c r="AA59" i="2"/>
  <c r="S60" i="2"/>
  <c r="S59" i="2"/>
  <c r="R60" i="2"/>
  <c r="R59" i="2"/>
  <c r="Q60" i="2"/>
  <c r="Q59" i="2"/>
  <c r="P60" i="2"/>
  <c r="P59" i="2"/>
  <c r="Z60" i="2"/>
  <c r="Z59" i="2"/>
  <c r="Y60" i="2"/>
  <c r="Y59" i="2"/>
  <c r="X60" i="2"/>
  <c r="X59" i="2"/>
  <c r="W60" i="2"/>
  <c r="W59" i="2"/>
  <c r="O60" i="2"/>
  <c r="O59" i="2"/>
  <c r="N61" i="2"/>
  <c r="N60" i="2"/>
  <c r="AE62" i="2"/>
  <c r="AE61" i="2"/>
  <c r="V62" i="2"/>
  <c r="V61" i="2"/>
  <c r="AB62" i="2"/>
  <c r="AB61" i="2"/>
  <c r="U62" i="2"/>
  <c r="U61" i="2"/>
  <c r="AF62" i="2"/>
  <c r="AF61" i="2"/>
  <c r="T62" i="2"/>
  <c r="T61" i="2"/>
  <c r="AA62" i="2"/>
  <c r="AA61" i="2"/>
  <c r="Z62" i="2"/>
  <c r="Z61" i="2"/>
  <c r="Y62" i="2"/>
  <c r="Y61" i="2"/>
  <c r="P62" i="2"/>
  <c r="P61" i="2"/>
  <c r="AD62" i="2"/>
  <c r="AD61" i="2"/>
  <c r="AC62" i="2"/>
  <c r="AC61" i="2"/>
  <c r="S62" i="2"/>
  <c r="S61" i="2"/>
  <c r="R62" i="2"/>
  <c r="R61" i="2"/>
  <c r="Q62" i="2"/>
  <c r="Q61" i="2"/>
  <c r="X62" i="2"/>
  <c r="X61" i="2"/>
  <c r="W62" i="2"/>
  <c r="W61" i="2"/>
  <c r="O62" i="2"/>
  <c r="O61" i="2"/>
  <c r="N63" i="2"/>
  <c r="N62" i="2"/>
  <c r="AE64" i="2"/>
  <c r="AE63" i="2"/>
  <c r="V64" i="2"/>
  <c r="V63" i="2"/>
  <c r="AC64" i="2"/>
  <c r="AC63" i="2"/>
  <c r="AB64" i="2"/>
  <c r="AB63" i="2"/>
  <c r="AF64" i="2"/>
  <c r="AF63" i="2"/>
  <c r="U64" i="2"/>
  <c r="U63" i="2"/>
  <c r="T64" i="2"/>
  <c r="T63" i="2"/>
  <c r="Z64" i="2"/>
  <c r="Z63" i="2"/>
  <c r="P64" i="2"/>
  <c r="P63" i="2"/>
  <c r="AD64" i="2"/>
  <c r="AD63" i="2"/>
  <c r="AA64" i="2"/>
  <c r="AA63" i="2"/>
  <c r="S64" i="2"/>
  <c r="S63" i="2"/>
  <c r="R64" i="2"/>
  <c r="R63" i="2"/>
  <c r="Y64" i="2"/>
  <c r="Y63" i="2"/>
  <c r="Q64" i="2"/>
  <c r="Q63" i="2"/>
  <c r="X64" i="2"/>
  <c r="X63" i="2"/>
  <c r="W64" i="2"/>
  <c r="W63" i="2"/>
  <c r="O64" i="2"/>
  <c r="O63" i="2"/>
  <c r="N65" i="2"/>
  <c r="N64" i="2"/>
  <c r="AD66" i="2"/>
  <c r="AD65" i="2"/>
  <c r="V66" i="2"/>
  <c r="V65" i="2"/>
  <c r="AC66" i="2"/>
  <c r="AC65" i="2"/>
  <c r="AB66" i="2"/>
  <c r="AB65" i="2"/>
  <c r="AE66" i="2"/>
  <c r="AE65" i="2"/>
  <c r="S66" i="2"/>
  <c r="S65" i="2"/>
  <c r="AF66" i="2"/>
  <c r="AF65" i="2"/>
  <c r="U66" i="2"/>
  <c r="U65" i="2"/>
  <c r="T66" i="2"/>
  <c r="T65" i="2"/>
  <c r="Z66" i="2"/>
  <c r="Z65" i="2"/>
  <c r="Y66" i="2"/>
  <c r="Y65" i="2"/>
  <c r="Q66" i="2"/>
  <c r="Q65" i="2"/>
  <c r="X66" i="2"/>
  <c r="X65" i="2"/>
  <c r="P66" i="2"/>
  <c r="P65" i="2"/>
  <c r="AA66" i="2"/>
  <c r="AA65" i="2"/>
  <c r="R66" i="2"/>
  <c r="R65" i="2"/>
  <c r="W66" i="2"/>
  <c r="W65" i="2"/>
  <c r="O66" i="2"/>
  <c r="O65" i="2"/>
  <c r="N67" i="2"/>
  <c r="N66" i="2"/>
  <c r="AE68" i="2"/>
  <c r="AE67" i="2"/>
  <c r="V68" i="2"/>
  <c r="V67" i="2"/>
  <c r="AC68" i="2"/>
  <c r="AC67" i="2"/>
  <c r="U68" i="2"/>
  <c r="U67" i="2"/>
  <c r="AB68" i="2"/>
  <c r="AB67" i="2"/>
  <c r="AD68" i="2"/>
  <c r="AD67" i="2"/>
  <c r="S68" i="2"/>
  <c r="S67" i="2"/>
  <c r="AF68" i="2"/>
  <c r="AF67" i="2"/>
  <c r="Z68" i="2"/>
  <c r="Z67" i="2"/>
  <c r="P68" i="2"/>
  <c r="P67" i="2"/>
  <c r="T68" i="2"/>
  <c r="T67" i="2"/>
  <c r="AA68" i="2"/>
  <c r="AA67" i="2"/>
  <c r="R68" i="2"/>
  <c r="R67" i="2"/>
  <c r="Y68" i="2"/>
  <c r="Y67" i="2"/>
  <c r="Q68" i="2"/>
  <c r="Q67" i="2"/>
  <c r="X68" i="2"/>
  <c r="X67" i="2"/>
  <c r="W68" i="2"/>
  <c r="W67" i="2"/>
  <c r="O68" i="2"/>
  <c r="O67" i="2"/>
  <c r="N69" i="2"/>
  <c r="N68" i="2"/>
  <c r="AD17" i="2"/>
  <c r="AD69" i="2"/>
  <c r="AE17" i="2"/>
  <c r="AE69" i="2"/>
  <c r="AC17" i="2"/>
  <c r="AC69" i="2"/>
  <c r="AB17" i="2"/>
  <c r="AB69" i="2"/>
  <c r="U17" i="2"/>
  <c r="U69" i="2"/>
  <c r="AA17" i="2"/>
  <c r="AA69" i="2"/>
  <c r="S17" i="2"/>
  <c r="S69" i="2"/>
  <c r="Z17" i="2"/>
  <c r="Z69" i="2"/>
  <c r="R17" i="2"/>
  <c r="R69" i="2"/>
  <c r="AF17" i="2"/>
  <c r="AF69" i="2"/>
  <c r="V17" i="2"/>
  <c r="V69" i="2"/>
  <c r="T17" i="2"/>
  <c r="T69" i="2"/>
  <c r="P17" i="2"/>
  <c r="P69" i="2"/>
  <c r="Y17" i="2"/>
  <c r="Y69" i="2"/>
  <c r="Q17" i="2"/>
  <c r="Q69" i="2"/>
  <c r="X17" i="2"/>
  <c r="X69" i="2"/>
  <c r="W17" i="2"/>
  <c r="W69" i="2"/>
  <c r="O17" i="2"/>
  <c r="O69" i="2"/>
  <c r="N22" i="2"/>
  <c r="N20" i="2"/>
  <c r="N17" i="2"/>
  <c r="N70" i="2"/>
  <c r="N71" i="2"/>
  <c r="N72" i="2"/>
  <c r="Y71" i="2"/>
  <c r="W71" i="2"/>
  <c r="AE71" i="2"/>
  <c r="U71" i="2"/>
  <c r="AD71" i="2"/>
  <c r="T71" i="2"/>
  <c r="AC71" i="2"/>
  <c r="Q71" i="2"/>
  <c r="O71" i="2"/>
  <c r="AA71" i="2"/>
  <c r="S71" i="2"/>
  <c r="AB71" i="2"/>
  <c r="V71" i="2"/>
  <c r="Z71" i="2"/>
  <c r="R71" i="2"/>
  <c r="AF71" i="2"/>
  <c r="X71" i="2"/>
  <c r="P71" i="2"/>
  <c r="V19" i="2"/>
  <c r="V70" i="2"/>
  <c r="AE19" i="2"/>
  <c r="AE70" i="2"/>
  <c r="AD19" i="2"/>
  <c r="AD70" i="2"/>
  <c r="Q19" i="2"/>
  <c r="Q70" i="2"/>
  <c r="U19" i="2"/>
  <c r="U70" i="2"/>
  <c r="N19" i="2"/>
  <c r="T19" i="2"/>
  <c r="T70" i="2"/>
  <c r="AC19" i="2"/>
  <c r="AC70" i="2"/>
  <c r="Y19" i="2"/>
  <c r="Y70" i="2"/>
  <c r="W19" i="2"/>
  <c r="W70" i="2"/>
  <c r="AA19" i="2"/>
  <c r="AA70" i="2"/>
  <c r="S19" i="2"/>
  <c r="S70" i="2"/>
  <c r="AB19" i="2"/>
  <c r="AB70" i="2"/>
  <c r="O19" i="2"/>
  <c r="O70" i="2"/>
  <c r="Z19" i="2"/>
  <c r="Z70" i="2"/>
  <c r="R19" i="2"/>
  <c r="R70" i="2"/>
  <c r="AF19" i="2"/>
  <c r="AF70" i="2"/>
  <c r="X19" i="2"/>
  <c r="X70" i="2"/>
  <c r="P19" i="2"/>
  <c r="P70" i="2"/>
  <c r="B75" i="2"/>
  <c r="H78" i="2" s="1"/>
  <c r="V20" i="2"/>
  <c r="AE20" i="2"/>
  <c r="AD20" i="2"/>
  <c r="AC20" i="2"/>
  <c r="Q20" i="2"/>
  <c r="O20" i="2"/>
  <c r="T20" i="2"/>
  <c r="AA20" i="2"/>
  <c r="S20" i="2"/>
  <c r="AB20" i="2"/>
  <c r="Y20" i="2"/>
  <c r="W20" i="2"/>
  <c r="U20" i="2"/>
  <c r="Z20" i="2"/>
  <c r="R20" i="2"/>
  <c r="AF20" i="2"/>
  <c r="X20" i="2"/>
  <c r="P20" i="2"/>
  <c r="AD21" i="2"/>
  <c r="T21" i="2"/>
  <c r="AC21" i="2"/>
  <c r="V21" i="2"/>
  <c r="AE21" i="2"/>
  <c r="U21" i="2"/>
  <c r="AA21" i="2"/>
  <c r="S21" i="2"/>
  <c r="AB21" i="2"/>
  <c r="Z21" i="2"/>
  <c r="R21" i="2"/>
  <c r="AF21" i="2"/>
  <c r="X21" i="2"/>
  <c r="P21" i="2"/>
  <c r="Y21" i="2"/>
  <c r="Q21" i="2"/>
  <c r="W21" i="2"/>
  <c r="O21" i="2"/>
  <c r="AF72" i="2"/>
  <c r="S72" i="2"/>
  <c r="AB72" i="2"/>
  <c r="Z72" i="2"/>
  <c r="R72" i="2"/>
  <c r="Y72" i="2"/>
  <c r="Q72" i="2"/>
  <c r="X72" i="2"/>
  <c r="W72" i="2"/>
  <c r="O72" i="2"/>
  <c r="V72" i="2"/>
  <c r="AE72" i="2"/>
  <c r="P72" i="2"/>
  <c r="U72" i="2"/>
  <c r="AD72" i="2"/>
  <c r="AA72" i="2"/>
  <c r="T72" i="2"/>
  <c r="AC72" i="2"/>
  <c r="N74" i="2" l="1"/>
  <c r="A78" i="2"/>
  <c r="B6" i="2" l="1"/>
  <c r="H77" i="2" s="1"/>
  <c r="Z22" i="2" l="1"/>
  <c r="Q22" i="2"/>
  <c r="S22" i="2"/>
  <c r="T22" i="2"/>
  <c r="AB22" i="2"/>
  <c r="Y22" i="2"/>
  <c r="R22" i="2"/>
  <c r="U22" i="2"/>
  <c r="V22" i="2"/>
  <c r="AD22" i="2"/>
  <c r="AA22" i="2"/>
  <c r="AC22" i="2"/>
  <c r="O22" i="2"/>
  <c r="W22" i="2"/>
  <c r="AE22" i="2"/>
  <c r="P22" i="2"/>
  <c r="X22" i="2"/>
  <c r="AF22" i="2"/>
  <c r="M8" i="2"/>
  <c r="A76" i="2"/>
  <c r="C76" i="2"/>
  <c r="F78" i="2"/>
  <c r="C74" i="2"/>
  <c r="C75" i="2"/>
  <c r="C77" i="2"/>
  <c r="A74" i="2"/>
  <c r="A75" i="2"/>
  <c r="A77" i="2"/>
  <c r="V74" i="2" l="1"/>
  <c r="T74" i="2"/>
  <c r="S74" i="2"/>
  <c r="Z74" i="2"/>
  <c r="R74" i="2"/>
  <c r="AC74" i="2"/>
  <c r="F77" i="2" s="1"/>
  <c r="AE74" i="2"/>
  <c r="U74" i="2"/>
  <c r="W74" i="2"/>
  <c r="Y74" i="2"/>
  <c r="AF74" i="2"/>
  <c r="O74" i="2"/>
  <c r="H75" i="2" s="1"/>
  <c r="AB74" i="2"/>
  <c r="B76" i="2" s="1"/>
  <c r="X74" i="2"/>
  <c r="AA74" i="2"/>
  <c r="P74" i="2"/>
  <c r="AD74" i="2"/>
  <c r="Q74" i="2"/>
  <c r="H74" i="2"/>
  <c r="J72" i="2"/>
  <c r="K72" i="2" s="1"/>
  <c r="L72" i="2" s="1"/>
  <c r="J22" i="2"/>
  <c r="H76" i="2" l="1"/>
  <c r="B77" i="2"/>
  <c r="K22" i="2"/>
  <c r="L22" i="2" s="1"/>
  <c r="J77" i="2" l="1"/>
</calcChain>
</file>

<file path=xl/sharedStrings.xml><?xml version="1.0" encoding="utf-8"?>
<sst xmlns="http://schemas.openxmlformats.org/spreadsheetml/2006/main" count="318" uniqueCount="176">
  <si>
    <t>traitement des chants</t>
  </si>
  <si>
    <t>plan n° :</t>
  </si>
  <si>
    <t>indice :</t>
  </si>
  <si>
    <t>date :</t>
  </si>
  <si>
    <t>xxx</t>
  </si>
  <si>
    <t>Ref chantier :</t>
  </si>
  <si>
    <t>Finition  :</t>
  </si>
  <si>
    <t>largeur (cm)</t>
  </si>
  <si>
    <t>hauteur (cm)</t>
  </si>
  <si>
    <t>épaisseur (cm)</t>
  </si>
  <si>
    <t>épaisseur nominale des dalles :</t>
  </si>
  <si>
    <t xml:space="preserve">Légende des acronymes </t>
  </si>
  <si>
    <t xml:space="preserve">V-CL "x" --&gt; </t>
  </si>
  <si>
    <t xml:space="preserve">V-CL "x" + AR --&gt; </t>
  </si>
  <si>
    <t xml:space="preserve">BO --&gt; </t>
  </si>
  <si>
    <t>Bec d'oiseau détail selon cahier de rainurage Labelfaçade</t>
  </si>
  <si>
    <t>V-CL A</t>
  </si>
  <si>
    <t>V-CL B</t>
  </si>
  <si>
    <t>V-CL C</t>
  </si>
  <si>
    <t>V-CL D</t>
  </si>
  <si>
    <t>V-CL E</t>
  </si>
  <si>
    <t>V-CL F</t>
  </si>
  <si>
    <t>V-CL G</t>
  </si>
  <si>
    <t>Rainure V-Clip surbaissée de 2mm pour V-Clip invisible</t>
  </si>
  <si>
    <t>Rainure V-Clip détail vertical pour goute pendante</t>
  </si>
  <si>
    <t>Rainure V-Clip détail voussure ou plafond pour goute pendante</t>
  </si>
  <si>
    <t>Rainure V-Clip détalonnée passage pierre de 3cm à 2cm</t>
  </si>
  <si>
    <t>Rainure V-Clip détail vertical pour bec d'oiseau retour en voussure ou en plafond sur façade de 2cm</t>
  </si>
  <si>
    <t>Rainure V-Clip détail vertical pour bec d'oiseau retour en voussure ou en plafond sur façade de 3cm</t>
  </si>
  <si>
    <t>BO</t>
  </si>
  <si>
    <t>Surface par repère (m²)</t>
  </si>
  <si>
    <t>Gauche</t>
  </si>
  <si>
    <t>Droit</t>
  </si>
  <si>
    <t>Haut</t>
  </si>
  <si>
    <t>Bas</t>
  </si>
  <si>
    <t>Repère des dalles de pierre</t>
  </si>
  <si>
    <t>Rainure V-Clip de A à G selon cahier de rainurage Labelfacade disponible sur demande</t>
  </si>
  <si>
    <t xml:space="preserve">CV --&gt; </t>
  </si>
  <si>
    <t>CV</t>
  </si>
  <si>
    <t>case vide</t>
  </si>
  <si>
    <t>Coupe Droite standard</t>
  </si>
  <si>
    <t>Coupe vue / finition traitée (poli)</t>
  </si>
  <si>
    <t>V-CL A + AR</t>
  </si>
  <si>
    <t>Detail 1,2,3 etc... spécifique chantier (définition graphique à produire)</t>
  </si>
  <si>
    <t>V-CL C + AR</t>
  </si>
  <si>
    <t>Rainure V-Clip standard non surbaissée</t>
  </si>
  <si>
    <t>Rainure V-Clip standard non surbaissée avec arret de rainure droite et gauche pour tranche visible (donc finition du champs poli)</t>
  </si>
  <si>
    <t>Rainure V-Clip surbaissée de 2mm pour V-Clip invisible avec arret de rainure droite et gauche pour tranche visible (donc finition du champs poli)</t>
  </si>
  <si>
    <t>DETAIL 1</t>
  </si>
  <si>
    <t>DETAIL 2</t>
  </si>
  <si>
    <t>DETAIL 3</t>
  </si>
  <si>
    <t xml:space="preserve">DETAIL "x" --&gt; </t>
  </si>
  <si>
    <t>Detail spécifique chantier n°1 --&gt; produire le détail graphique en annexe du present bordereau</t>
  </si>
  <si>
    <t>Detail spécifique chantier n°2 --&gt; produire le détail graphique en annexe du present bordereau</t>
  </si>
  <si>
    <t>Detail spécifique chantier n°3 --&gt; produire le détail graphique en annexe du present bordereau</t>
  </si>
  <si>
    <t>V-CL G + AR</t>
  </si>
  <si>
    <t>Repère de pose :</t>
  </si>
  <si>
    <r>
      <t>Bordereau de débit des pierres rainurées selon procédé V-Clip</t>
    </r>
    <r>
      <rPr>
        <b/>
        <sz val="11"/>
        <rFont val="Calibri"/>
        <family val="2"/>
      </rPr>
      <t>®</t>
    </r>
  </si>
  <si>
    <t>Rainure V-Clip + arret de rainure à 1 cm du bord à doite et à gauche (non débouchante)</t>
  </si>
  <si>
    <t>V-CL B + AR</t>
  </si>
  <si>
    <t>V-CL D + AR</t>
  </si>
  <si>
    <t>V-CL E + AR</t>
  </si>
  <si>
    <t>V-CL F + AR</t>
  </si>
  <si>
    <t>Rainure V-Clip détail vertical pour goute pendante avec arret de rainure droite et gauche pour tranche visible (donc finition du champs poli)</t>
  </si>
  <si>
    <t>Rainure V-Clip détail voussure ou plafond pour goute pendante avec arret de rainure droite et gauche pour tranche visible (donc finition du champs poli)</t>
  </si>
  <si>
    <t>Rainure V-Clip détalonnée passage pierre de 3cm à 2cm avec arret de rainure droite et gauche pour tranche visible (donc finition du champs poli)</t>
  </si>
  <si>
    <t>Rainure V-Clip détail vertical pour bec d'oiseau retour en voussure ou en plafond sur façade de 2cm avec arret de rainure droite et gauche pour tranche visible (donc finition du champs poli)</t>
  </si>
  <si>
    <t>Rainure V-Clip détail vertical pour bec d'oiseau retour en voussure ou en plafond sur façade de 3cm avec arret de rainure droite et gauche pour tranche visible (donc finition du champs poli)</t>
  </si>
  <si>
    <t>Bec d'oiseau standard selon carnet de rainurage (chanfrein coupé de 7mm)</t>
  </si>
  <si>
    <t>Nbr de dalles</t>
  </si>
  <si>
    <t xml:space="preserve">Référence de la pierre : </t>
  </si>
  <si>
    <t>Densité :</t>
  </si>
  <si>
    <t>P1001</t>
  </si>
  <si>
    <t xml:space="preserve">V-Clip® par chants </t>
  </si>
  <si>
    <t>Pression de vent :</t>
  </si>
  <si>
    <t xml:space="preserve">w els </t>
  </si>
  <si>
    <t xml:space="preserve">w els rive </t>
  </si>
  <si>
    <t xml:space="preserve">nombre erreur </t>
  </si>
  <si>
    <t>La ligne s'inserera au dessous de la ligne active. Pour activer une ligne, cliquez sur le numéro de la ligne.</t>
  </si>
  <si>
    <t>Orange : La hauteur de la pierre ne doit pas dépasser 1m40.</t>
  </si>
  <si>
    <t>Pensez à vérifier le bordereau jusqu'à ce qu'aucune case ne soit colorée.</t>
  </si>
  <si>
    <t xml:space="preserve">pour liste : </t>
  </si>
  <si>
    <t>Les lignes des cellules selectionnée seront definitivement supprimées.</t>
  </si>
  <si>
    <t xml:space="preserve">Pour liste </t>
  </si>
  <si>
    <t xml:space="preserve">Adoucie </t>
  </si>
  <si>
    <t>Flammée</t>
  </si>
  <si>
    <t xml:space="preserve">Polie </t>
  </si>
  <si>
    <t xml:space="preserve">Veillie </t>
  </si>
  <si>
    <t>Cuir</t>
  </si>
  <si>
    <t>Flammée + brossée</t>
  </si>
  <si>
    <t xml:space="preserve">Layée </t>
  </si>
  <si>
    <t xml:space="preserve">Grenaillée </t>
  </si>
  <si>
    <t xml:space="preserve">Sablée </t>
  </si>
  <si>
    <t xml:space="preserve">Eclatée </t>
  </si>
  <si>
    <t xml:space="preserve">Clivée </t>
  </si>
  <si>
    <t xml:space="preserve">Croûtée </t>
  </si>
  <si>
    <t xml:space="preserve">Brut de sciage </t>
  </si>
  <si>
    <t>DETAIL 4</t>
  </si>
  <si>
    <t>DETAIL 5</t>
  </si>
  <si>
    <t>DETAIL 6</t>
  </si>
  <si>
    <t>DETAIL 7</t>
  </si>
  <si>
    <t>DETAIL 8</t>
  </si>
  <si>
    <t>DETAIL 9</t>
  </si>
  <si>
    <t xml:space="preserve">pour liste </t>
  </si>
  <si>
    <t>A</t>
  </si>
  <si>
    <t>B</t>
  </si>
  <si>
    <t>C</t>
  </si>
  <si>
    <t>D</t>
  </si>
  <si>
    <t>E</t>
  </si>
  <si>
    <t>F</t>
  </si>
  <si>
    <t>Mauve : la surface de la pierre ne doit pas être supérieur à 1.5m².</t>
  </si>
  <si>
    <t>Rose : le nombre de V-Clip® est trop important et ne rentre pas sur la pierre.</t>
  </si>
  <si>
    <t xml:space="preserve">Rouge : L'elancement de la pierre est trop important, la hauteur </t>
  </si>
  <si>
    <t>ne peut pas dépasser 3x la longueur de la pierre.</t>
  </si>
  <si>
    <t xml:space="preserve">V-clip par repère </t>
  </si>
  <si>
    <t>P1000</t>
  </si>
  <si>
    <t>Ce document est la propriété exclusive de la société Labelfacade® et ne peut être reproduit, utilisé, exécuté ou communiqué à un tiers sans l’autorisation écrite.</t>
  </si>
  <si>
    <t>P1002</t>
  </si>
  <si>
    <t>P1003</t>
  </si>
  <si>
    <t>P1004</t>
  </si>
  <si>
    <t>P1005</t>
  </si>
  <si>
    <t>Sans Rainure</t>
  </si>
  <si>
    <t xml:space="preserve">NOTE D'INFORMATION DIVERSES CONCERNANT CETTE LISTE DE DEBIT :
- </t>
  </si>
  <si>
    <t>POUR RENOMMER LE REPERE DE POSE : LA CASE REPERE DE POSE EST AUTOMATIQUEMENT RENOMMEE LORSQUE LE CLASSEUR (ICI ONGLET "Façade1") EN BAS A GAUCHE DE L'ECRAN</t>
  </si>
  <si>
    <t>VOUS POUVEZ COPIER LES CLASSEURS (ONGLETS) AUTANT DE FOIS QUE VOUS SOUHAITEZ DE REPERE DE POSE SUR LE CHANTIER</t>
  </si>
  <si>
    <t xml:space="preserve">Brossée </t>
  </si>
  <si>
    <t>P1006</t>
  </si>
  <si>
    <t>P1007</t>
  </si>
  <si>
    <t>P1008</t>
  </si>
  <si>
    <t>P1009</t>
  </si>
  <si>
    <t>P1010</t>
  </si>
  <si>
    <t>P1011</t>
  </si>
  <si>
    <t>P1012</t>
  </si>
  <si>
    <t>P1013</t>
  </si>
  <si>
    <t>P1014</t>
  </si>
  <si>
    <t>P1015</t>
  </si>
  <si>
    <t>P1016</t>
  </si>
  <si>
    <t>P1017</t>
  </si>
  <si>
    <t>P1018</t>
  </si>
  <si>
    <t>P1019</t>
  </si>
  <si>
    <t>P1020</t>
  </si>
  <si>
    <t>P1021</t>
  </si>
  <si>
    <t>P1022</t>
  </si>
  <si>
    <t>P1023</t>
  </si>
  <si>
    <t>P1024</t>
  </si>
  <si>
    <t>P1025</t>
  </si>
  <si>
    <t>P1026</t>
  </si>
  <si>
    <t>P1027</t>
  </si>
  <si>
    <t>P1028</t>
  </si>
  <si>
    <t>P1029</t>
  </si>
  <si>
    <t>P1030</t>
  </si>
  <si>
    <t>P1031</t>
  </si>
  <si>
    <t>P1032</t>
  </si>
  <si>
    <t>P1033</t>
  </si>
  <si>
    <t>P1034</t>
  </si>
  <si>
    <t>P1035</t>
  </si>
  <si>
    <t>P1036</t>
  </si>
  <si>
    <t>P1037</t>
  </si>
  <si>
    <t>P1038</t>
  </si>
  <si>
    <t>P1039</t>
  </si>
  <si>
    <t>P1040</t>
  </si>
  <si>
    <t>P1041</t>
  </si>
  <si>
    <t>P1042</t>
  </si>
  <si>
    <t>P1043</t>
  </si>
  <si>
    <t>P1044</t>
  </si>
  <si>
    <t>P1045</t>
  </si>
  <si>
    <t>P1046</t>
  </si>
  <si>
    <t>P1047</t>
  </si>
  <si>
    <t>P1048</t>
  </si>
  <si>
    <t>P1049</t>
  </si>
  <si>
    <t>P1050</t>
  </si>
  <si>
    <t>P1051</t>
  </si>
  <si>
    <t>P1052</t>
  </si>
  <si>
    <t>P1053</t>
  </si>
  <si>
    <t>P1054</t>
  </si>
  <si>
    <t>P1055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</si>
</sst>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64" formatCode="&quot;Nombre total d'assise&quot;\ @"/>
    <numFmt numFmtId="165" formatCode="&quot;Surface totale&quot;\ @"/>
    <numFmt numFmtId="166" formatCode="0&quot; u&quot;"/>
    <numFmt numFmtId="167" formatCode="0.00&quot; m²&quot;"/>
    <numFmt numFmtId="168" formatCode="0.00&quot; ml&quot;"/>
    <numFmt numFmtId="169" formatCode="0.00&quot; ml de Rain A&quot;"/>
    <numFmt numFmtId="170" formatCode="0.00&quot; ml de Rain B&quot;"/>
    <numFmt numFmtId="171" formatCode="0.00&quot; ml de BO&quot;"/>
    <numFmt numFmtId="172" formatCode="0.00&quot; ml de Rain C&quot;"/>
    <numFmt numFmtId="173" formatCode="0.00&quot; ml de Rain D&quot;"/>
    <numFmt numFmtId="174" formatCode="0.00&quot; ml de Rain E&quot;"/>
    <numFmt numFmtId="175" formatCode="0.00&quot; ml de Rain F&quot;"/>
    <numFmt numFmtId="176" formatCode="0.00&quot; ml de Rain G&quot;"/>
    <numFmt numFmtId="177" formatCode="0.00&quot; ml de Rain A+ AR&quot;"/>
    <numFmt numFmtId="178" formatCode="0.00&quot; ml de Rain B+ AR&quot;"/>
    <numFmt numFmtId="179" formatCode="0.00&quot; ml de Rain C+ AR&quot;"/>
    <numFmt numFmtId="180" formatCode="0.00&quot; ml de Rain D+ AR&quot;"/>
    <numFmt numFmtId="181" formatCode="0.00&quot; ml de Rain E+ AR&quot;"/>
    <numFmt numFmtId="182" formatCode="0.00&quot; ml de Rain F+ AR&quot;"/>
    <numFmt numFmtId="183" formatCode="0.00&quot; ml de Rain G+ AR&quot;"/>
    <numFmt numFmtId="184" formatCode="0.00&quot; ml de Detail 1&quot;"/>
    <numFmt numFmtId="185" formatCode="0.00&quot; ml de CV&quot;"/>
    <numFmt numFmtId="186" formatCode="0.00&quot; ml de Detail 2&quot;"/>
    <numFmt numFmtId="187" formatCode="0.00&quot; ml de Detail 3&quot;"/>
    <numFmt numFmtId="188" formatCode="&quot;Qte de Bec Oiseau standard&quot;\ @"/>
    <numFmt numFmtId="189" formatCode="&quot;Qte de détails spéciaux&quot;\ @"/>
    <numFmt numFmtId="190" formatCode="0&quot; cm&quot;"/>
    <numFmt numFmtId="191" formatCode="&quot;Qte de rainure V-Clip Type A standard débouchante&quot;\ @"/>
    <numFmt numFmtId="192" formatCode="&quot;Qte de rainure V-Clip Type B standard débouchante&quot;\ @"/>
    <numFmt numFmtId="193" formatCode="&quot;Qte de rainure V-Clip spéciales (C à G ou A à G avec AR)&quot;\ @"/>
    <numFmt numFmtId="194" formatCode="&quot;Qte de Champ Vu (CV poli)&quot;\ @"/>
    <numFmt numFmtId="195" formatCode="0000.0&quot; Kg/m3&quot;"/>
    <numFmt numFmtId="196" formatCode="&quot;Poids approximatif de &quot;\ @"/>
    <numFmt numFmtId="197" formatCode="0.00&quot; Kg&quot;"/>
    <numFmt numFmtId="198" formatCode="0.00&quot; Pa&quot;"/>
    <numFmt numFmtId="199" formatCode="&quot;Qte de V-Clip&quot;\ @"/>
  </numFmts>
  <fonts count="19" x14ac:knownFonts="1">
    <font>
      <sz val="10"/>
      <name val="Arial"/>
    </font>
    <font>
      <b/>
      <sz val="10"/>
      <name val="Arial"/>
      <family val="2"/>
    </font>
    <font>
      <b/>
      <sz val="11"/>
      <name val="Arial"/>
      <family val="2"/>
    </font>
    <font>
      <b/>
      <sz val="12"/>
      <name val="Arial"/>
      <family val="2"/>
    </font>
    <font>
      <b/>
      <sz val="8"/>
      <name val="Arial"/>
      <family val="2"/>
    </font>
    <font>
      <sz val="11"/>
      <name val="Arial"/>
      <family val="2"/>
    </font>
    <font>
      <sz val="9"/>
      <name val="Arial"/>
      <family val="2"/>
    </font>
    <font>
      <sz val="10"/>
      <name val="Arial"/>
      <family val="2"/>
    </font>
    <font>
      <i/>
      <sz val="8"/>
      <name val="Arial"/>
      <family val="2"/>
    </font>
    <font>
      <b/>
      <sz val="11"/>
      <name val="Calibri"/>
      <family val="2"/>
    </font>
    <font>
      <b/>
      <sz val="20"/>
      <color rgb="FFFF0000"/>
      <name val="Arial"/>
      <family val="2"/>
    </font>
    <font>
      <sz val="20"/>
      <color rgb="FFFF0000"/>
      <name val="Arial"/>
      <family val="2"/>
    </font>
    <font>
      <sz val="8"/>
      <color rgb="FFFF0000"/>
      <name val="Arial"/>
      <family val="2"/>
    </font>
    <font>
      <sz val="10"/>
      <color rgb="FFFF0000"/>
      <name val="Arial"/>
      <family val="2"/>
    </font>
    <font>
      <sz val="10"/>
      <color theme="9" tint="-0.249977111117893"/>
      <name val="Arial"/>
      <family val="2"/>
    </font>
    <font>
      <b/>
      <sz val="18"/>
      <color rgb="FF000000"/>
      <name val="Arial"/>
      <family val="2"/>
    </font>
    <font>
      <sz val="8"/>
      <name val="Arial"/>
      <family val="2"/>
    </font>
    <font>
      <sz val="14"/>
      <color rgb="FFFF0000"/>
      <name val="Arial"/>
      <family val="2"/>
    </font>
    <font>
      <sz val="11"/>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77">
    <xf numFmtId="0" fontId="0" fillId="0" borderId="0" xfId="0"/>
    <xf numFmtId="0" fontId="2" fillId="2" borderId="8" xfId="0" applyFont="1" applyFill="1" applyBorder="1" applyAlignment="1" applyProtection="1">
      <alignment horizontal="left" vertical="center"/>
      <protection locked="0"/>
    </xf>
    <xf numFmtId="190" fontId="5" fillId="2" borderId="1" xfId="0" applyNumberFormat="1" applyFont="1" applyFill="1" applyBorder="1" applyAlignment="1" applyProtection="1">
      <alignment horizontal="left" vertical="center"/>
      <protection locked="0"/>
    </xf>
    <xf numFmtId="0" fontId="0" fillId="0" borderId="0" xfId="0" applyAlignment="1" applyProtection="1">
      <alignment horizontal="center"/>
    </xf>
    <xf numFmtId="0" fontId="0" fillId="0" borderId="0" xfId="0" applyProtection="1"/>
    <xf numFmtId="0" fontId="7" fillId="0" borderId="0" xfId="0" applyFont="1" applyProtection="1"/>
    <xf numFmtId="0" fontId="8" fillId="0" borderId="0" xfId="0" applyFont="1" applyProtection="1"/>
    <xf numFmtId="0" fontId="3" fillId="0" borderId="0" xfId="0" applyFont="1" applyBorder="1" applyProtection="1"/>
    <xf numFmtId="0" fontId="2" fillId="0" borderId="0" xfId="0" applyFont="1" applyBorder="1" applyProtection="1"/>
    <xf numFmtId="0" fontId="0" fillId="0" borderId="0" xfId="0" applyBorder="1" applyProtection="1"/>
    <xf numFmtId="0" fontId="5" fillId="0" borderId="0" xfId="0" applyFont="1" applyBorder="1" applyProtection="1"/>
    <xf numFmtId="0" fontId="5" fillId="0" borderId="2" xfId="0" applyFont="1" applyBorder="1" applyProtection="1"/>
    <xf numFmtId="0" fontId="0" fillId="0" borderId="2" xfId="0" applyBorder="1" applyProtection="1"/>
    <xf numFmtId="0" fontId="10" fillId="0" borderId="3"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2" fillId="0" borderId="0" xfId="0" applyFont="1" applyBorder="1" applyAlignment="1" applyProtection="1">
      <alignment horizontal="right"/>
    </xf>
    <xf numFmtId="0" fontId="6" fillId="0" borderId="0" xfId="0" applyFont="1" applyBorder="1" applyAlignment="1" applyProtection="1">
      <alignment horizontal="right"/>
    </xf>
    <xf numFmtId="0" fontId="2" fillId="0" borderId="3" xfId="0" applyFont="1" applyBorder="1" applyAlignment="1" applyProtection="1">
      <alignment horizontal="right"/>
    </xf>
    <xf numFmtId="0" fontId="6" fillId="0" borderId="3" xfId="0" applyFont="1" applyBorder="1" applyAlignment="1" applyProtection="1">
      <alignment horizontal="right"/>
    </xf>
    <xf numFmtId="0" fontId="6" fillId="0" borderId="7" xfId="0" applyFont="1" applyFill="1" applyBorder="1" applyAlignment="1" applyProtection="1">
      <alignment horizontal="right"/>
    </xf>
    <xf numFmtId="0" fontId="7" fillId="0" borderId="3" xfId="0" applyFont="1" applyBorder="1" applyAlignment="1" applyProtection="1">
      <alignment horizontal="right"/>
    </xf>
    <xf numFmtId="0" fontId="6" fillId="0" borderId="4" xfId="0" applyFont="1" applyBorder="1" applyAlignment="1" applyProtection="1">
      <alignment horizontal="right"/>
    </xf>
    <xf numFmtId="0" fontId="1" fillId="0" borderId="0" xfId="0" applyFont="1" applyBorder="1" applyAlignment="1" applyProtection="1">
      <alignment horizontal="left" vertical="center"/>
    </xf>
    <xf numFmtId="0" fontId="2" fillId="0" borderId="0" xfId="0" applyFont="1" applyBorder="1" applyAlignment="1" applyProtection="1">
      <alignment horizontal="left"/>
    </xf>
    <xf numFmtId="0" fontId="7" fillId="0" borderId="0" xfId="0" applyFont="1" applyBorder="1" applyProtection="1"/>
    <xf numFmtId="0" fontId="7" fillId="0" borderId="0" xfId="0" applyFont="1" applyFill="1" applyBorder="1" applyProtection="1"/>
    <xf numFmtId="0" fontId="1" fillId="0" borderId="0" xfId="0" applyFont="1" applyFill="1" applyBorder="1" applyAlignment="1" applyProtection="1">
      <alignment horizontal="left" vertical="center"/>
    </xf>
    <xf numFmtId="164" fontId="8" fillId="0" borderId="4" xfId="0" applyNumberFormat="1" applyFont="1" applyFill="1" applyBorder="1" applyAlignment="1" applyProtection="1">
      <alignment horizontal="right" vertical="center"/>
    </xf>
    <xf numFmtId="165" fontId="8" fillId="0" borderId="4" xfId="0" applyNumberFormat="1" applyFont="1" applyFill="1" applyBorder="1" applyAlignment="1" applyProtection="1">
      <alignment horizontal="right" vertical="center"/>
    </xf>
    <xf numFmtId="188" fontId="8" fillId="0" borderId="4" xfId="0" applyNumberFormat="1" applyFont="1" applyFill="1" applyBorder="1" applyAlignment="1" applyProtection="1">
      <alignment horizontal="right" vertical="center"/>
    </xf>
    <xf numFmtId="189" fontId="8" fillId="0" borderId="4" xfId="0" applyNumberFormat="1" applyFont="1" applyFill="1" applyBorder="1" applyAlignment="1" applyProtection="1">
      <alignment horizontal="right" vertical="center"/>
    </xf>
    <xf numFmtId="0" fontId="3" fillId="0" borderId="0" xfId="0" applyFont="1" applyProtection="1"/>
    <xf numFmtId="0" fontId="8" fillId="0" borderId="0" xfId="0" applyFont="1" applyAlignment="1" applyProtection="1">
      <alignment horizontal="center" vertical="center" wrapText="1"/>
    </xf>
    <xf numFmtId="0" fontId="13" fillId="0" borderId="0" xfId="0" applyFont="1" applyFill="1" applyAlignment="1" applyProtection="1">
      <alignment horizontal="left"/>
    </xf>
    <xf numFmtId="0" fontId="14" fillId="0" borderId="0" xfId="0" applyFont="1" applyAlignment="1" applyProtection="1">
      <alignment horizontal="left"/>
    </xf>
    <xf numFmtId="0" fontId="3" fillId="0" borderId="5" xfId="0" applyFont="1" applyBorder="1" applyProtection="1"/>
    <xf numFmtId="0" fontId="2" fillId="0" borderId="5" xfId="0" applyFont="1" applyBorder="1" applyProtection="1"/>
    <xf numFmtId="0" fontId="0" fillId="0" borderId="5" xfId="0" applyBorder="1" applyProtection="1"/>
    <xf numFmtId="0" fontId="5" fillId="0" borderId="5" xfId="0" applyFont="1" applyBorder="1" applyProtection="1"/>
    <xf numFmtId="0" fontId="5" fillId="0" borderId="12" xfId="0" applyFont="1" applyBorder="1" applyProtection="1"/>
    <xf numFmtId="0" fontId="6" fillId="0" borderId="13" xfId="0" applyFont="1" applyFill="1" applyBorder="1" applyAlignment="1" applyProtection="1">
      <alignment horizontal="right"/>
    </xf>
    <xf numFmtId="0" fontId="7" fillId="0" borderId="0" xfId="0" applyFont="1" applyBorder="1" applyAlignment="1" applyProtection="1">
      <alignment horizontal="right"/>
    </xf>
    <xf numFmtId="195" fontId="5" fillId="2" borderId="12" xfId="0" applyNumberFormat="1" applyFont="1" applyFill="1" applyBorder="1" applyAlignment="1" applyProtection="1">
      <alignment vertical="center" wrapText="1"/>
      <protection locked="0"/>
    </xf>
    <xf numFmtId="0" fontId="7" fillId="0" borderId="3" xfId="0" applyFont="1" applyBorder="1" applyAlignment="1" applyProtection="1">
      <alignment horizontal="left"/>
    </xf>
    <xf numFmtId="0" fontId="6" fillId="0" borderId="7" xfId="0" applyFont="1" applyFill="1" applyBorder="1" applyAlignment="1" applyProtection="1">
      <alignment horizontal="left"/>
    </xf>
    <xf numFmtId="198" fontId="5" fillId="2" borderId="6" xfId="0" applyNumberFormat="1" applyFont="1" applyFill="1" applyBorder="1" applyAlignment="1" applyProtection="1">
      <alignment vertical="center"/>
      <protection locked="0"/>
    </xf>
    <xf numFmtId="0" fontId="7" fillId="0" borderId="0" xfId="0" applyFont="1" applyAlignment="1" applyProtection="1">
      <alignment horizontal="left"/>
    </xf>
    <xf numFmtId="0" fontId="7" fillId="0" borderId="10" xfId="0" applyFont="1" applyFill="1" applyBorder="1" applyAlignment="1" applyProtection="1">
      <alignment horizontal="center" vertical="center"/>
      <protection locked="0"/>
    </xf>
    <xf numFmtId="0" fontId="7" fillId="0" borderId="0" xfId="0" applyFont="1" applyAlignment="1" applyProtection="1">
      <alignment vertical="center" wrapText="1"/>
    </xf>
    <xf numFmtId="0" fontId="0" fillId="0" borderId="15" xfId="0" applyBorder="1" applyProtection="1"/>
    <xf numFmtId="0" fontId="0" fillId="0" borderId="16" xfId="0" applyBorder="1" applyProtection="1"/>
    <xf numFmtId="0" fontId="7" fillId="0" borderId="0" xfId="0" applyFont="1" applyBorder="1" applyAlignment="1" applyProtection="1">
      <alignment vertical="center" wrapText="1"/>
    </xf>
    <xf numFmtId="0" fontId="7" fillId="0" borderId="15" xfId="0" applyFont="1" applyBorder="1" applyAlignment="1" applyProtection="1">
      <alignment vertical="center" wrapText="1"/>
    </xf>
    <xf numFmtId="0" fontId="7" fillId="0" borderId="0" xfId="0" quotePrefix="1" applyFont="1" applyProtection="1"/>
    <xf numFmtId="0" fontId="0" fillId="0" borderId="0" xfId="0" applyFill="1" applyBorder="1" applyProtection="1"/>
    <xf numFmtId="0" fontId="7" fillId="0" borderId="0" xfId="0" applyFont="1" applyBorder="1" applyAlignment="1" applyProtection="1">
      <alignment vertical="top"/>
    </xf>
    <xf numFmtId="0" fontId="7" fillId="0" borderId="0" xfId="0" applyFont="1" applyBorder="1" applyAlignment="1" applyProtection="1">
      <alignment wrapText="1"/>
    </xf>
    <xf numFmtId="0" fontId="7" fillId="0" borderId="15" xfId="0" applyFont="1" applyBorder="1" applyAlignment="1" applyProtection="1">
      <alignment wrapText="1"/>
    </xf>
    <xf numFmtId="0" fontId="2" fillId="0" borderId="0" xfId="0" applyFont="1" applyAlignment="1" applyProtection="1">
      <alignment vertical="center"/>
    </xf>
    <xf numFmtId="0" fontId="7" fillId="0" borderId="0" xfId="0" applyFont="1" applyBorder="1" applyAlignment="1" applyProtection="1"/>
    <xf numFmtId="168" fontId="1" fillId="0" borderId="0" xfId="0" applyNumberFormat="1" applyFont="1" applyBorder="1" applyAlignment="1" applyProtection="1">
      <alignment horizontal="center" vertical="center"/>
    </xf>
    <xf numFmtId="166" fontId="1" fillId="0" borderId="0" xfId="0" applyNumberFormat="1" applyFont="1" applyBorder="1" applyAlignment="1" applyProtection="1">
      <alignment horizontal="center" vertical="center"/>
    </xf>
    <xf numFmtId="0" fontId="3" fillId="0" borderId="11" xfId="0" applyFont="1" applyBorder="1" applyAlignment="1" applyProtection="1">
      <alignment vertical="center"/>
    </xf>
    <xf numFmtId="0" fontId="3" fillId="0" borderId="5"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14" fontId="5"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2" fillId="2" borderId="0" xfId="0" applyFont="1" applyFill="1" applyBorder="1" applyAlignment="1" applyProtection="1">
      <alignment horizontal="left" vertical="center"/>
    </xf>
    <xf numFmtId="0" fontId="5" fillId="3" borderId="14" xfId="0" applyFont="1" applyFill="1" applyBorder="1" applyAlignment="1" applyProtection="1">
      <alignment vertical="center"/>
    </xf>
    <xf numFmtId="0" fontId="3" fillId="0" borderId="7" xfId="0" applyFont="1" applyBorder="1" applyProtection="1"/>
    <xf numFmtId="0" fontId="3" fillId="0" borderId="13" xfId="0" applyFont="1" applyBorder="1" applyProtection="1"/>
    <xf numFmtId="0" fontId="6" fillId="0" borderId="13" xfId="0" applyFont="1" applyBorder="1" applyProtection="1"/>
    <xf numFmtId="0" fontId="3" fillId="0" borderId="16" xfId="0" applyFont="1" applyBorder="1" applyProtection="1"/>
    <xf numFmtId="0" fontId="3" fillId="0" borderId="15" xfId="0" applyFont="1" applyBorder="1" applyProtection="1"/>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7" fontId="8" fillId="0" borderId="0" xfId="0" applyNumberFormat="1" applyFont="1" applyAlignment="1" applyProtection="1">
      <alignment horizontal="center"/>
    </xf>
    <xf numFmtId="0" fontId="0" fillId="0" borderId="0" xfId="0" applyAlignment="1" applyProtection="1"/>
    <xf numFmtId="169" fontId="8" fillId="0" borderId="10" xfId="0" applyNumberFormat="1" applyFont="1" applyBorder="1" applyAlignment="1" applyProtection="1">
      <alignment horizontal="center"/>
    </xf>
    <xf numFmtId="170" fontId="8" fillId="0" borderId="10" xfId="0" applyNumberFormat="1" applyFont="1" applyBorder="1" applyAlignment="1" applyProtection="1">
      <alignment horizontal="center"/>
    </xf>
    <xf numFmtId="172" fontId="8" fillId="0" borderId="10" xfId="0" applyNumberFormat="1" applyFont="1" applyBorder="1" applyAlignment="1" applyProtection="1">
      <alignment horizontal="center"/>
    </xf>
    <xf numFmtId="173" fontId="8" fillId="0" borderId="10" xfId="0" applyNumberFormat="1" applyFont="1" applyBorder="1" applyAlignment="1" applyProtection="1">
      <alignment horizontal="center"/>
    </xf>
    <xf numFmtId="174" fontId="8" fillId="0" borderId="10" xfId="0" applyNumberFormat="1" applyFont="1" applyBorder="1" applyAlignment="1" applyProtection="1">
      <alignment horizontal="center"/>
    </xf>
    <xf numFmtId="175" fontId="8" fillId="0" borderId="10" xfId="0" applyNumberFormat="1" applyFont="1" applyBorder="1" applyAlignment="1" applyProtection="1">
      <alignment horizontal="center"/>
    </xf>
    <xf numFmtId="176" fontId="8" fillId="0" borderId="10" xfId="0" applyNumberFormat="1" applyFont="1" applyBorder="1" applyAlignment="1" applyProtection="1">
      <alignment horizontal="center"/>
    </xf>
    <xf numFmtId="177" fontId="8" fillId="0" borderId="10" xfId="0" applyNumberFormat="1" applyFont="1" applyBorder="1" applyAlignment="1" applyProtection="1">
      <alignment horizontal="center"/>
    </xf>
    <xf numFmtId="178" fontId="8" fillId="0" borderId="10" xfId="0" applyNumberFormat="1" applyFont="1" applyBorder="1" applyAlignment="1" applyProtection="1">
      <alignment horizontal="center"/>
    </xf>
    <xf numFmtId="179" fontId="8" fillId="0" borderId="10" xfId="0" applyNumberFormat="1" applyFont="1" applyBorder="1" applyAlignment="1" applyProtection="1">
      <alignment horizontal="center"/>
    </xf>
    <xf numFmtId="180" fontId="8" fillId="0" borderId="10" xfId="0" applyNumberFormat="1" applyFont="1" applyBorder="1" applyAlignment="1" applyProtection="1">
      <alignment horizontal="center"/>
    </xf>
    <xf numFmtId="181" fontId="8" fillId="0" borderId="10" xfId="0" applyNumberFormat="1" applyFont="1" applyBorder="1" applyAlignment="1" applyProtection="1">
      <alignment horizontal="center"/>
    </xf>
    <xf numFmtId="182" fontId="8" fillId="0" borderId="10" xfId="0" applyNumberFormat="1" applyFont="1" applyBorder="1" applyAlignment="1" applyProtection="1">
      <alignment horizontal="center"/>
    </xf>
    <xf numFmtId="183" fontId="8" fillId="0" borderId="10" xfId="0" applyNumberFormat="1" applyFont="1" applyBorder="1" applyAlignment="1" applyProtection="1">
      <alignment horizontal="center"/>
    </xf>
    <xf numFmtId="171" fontId="8" fillId="0" borderId="10" xfId="0" applyNumberFormat="1" applyFont="1" applyBorder="1" applyAlignment="1" applyProtection="1">
      <alignment horizontal="center"/>
    </xf>
    <xf numFmtId="185" fontId="8" fillId="0" borderId="10" xfId="0" applyNumberFormat="1" applyFont="1" applyBorder="1" applyAlignment="1" applyProtection="1">
      <alignment horizontal="center"/>
    </xf>
    <xf numFmtId="184" fontId="8" fillId="0" borderId="10" xfId="0" applyNumberFormat="1" applyFont="1" applyBorder="1" applyAlignment="1" applyProtection="1">
      <alignment horizontal="center"/>
    </xf>
    <xf numFmtId="186" fontId="8" fillId="0" borderId="10" xfId="0" applyNumberFormat="1" applyFont="1" applyBorder="1" applyAlignment="1" applyProtection="1">
      <alignment horizontal="center"/>
    </xf>
    <xf numFmtId="187" fontId="8" fillId="0" borderId="10" xfId="0" applyNumberFormat="1" applyFont="1" applyBorder="1" applyAlignment="1" applyProtection="1">
      <alignment horizontal="center"/>
    </xf>
    <xf numFmtId="167" fontId="1" fillId="0" borderId="6" xfId="0" applyNumberFormat="1" applyFont="1" applyBorder="1" applyAlignment="1" applyProtection="1">
      <alignment horizontal="center" vertical="center"/>
    </xf>
    <xf numFmtId="197" fontId="1" fillId="0" borderId="0" xfId="0" applyNumberFormat="1" applyFont="1" applyBorder="1" applyAlignment="1" applyProtection="1">
      <alignment horizont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0" fillId="0" borderId="0" xfId="0" applyBorder="1" applyAlignment="1" applyProtection="1"/>
    <xf numFmtId="0" fontId="7" fillId="0" borderId="0" xfId="0" applyFont="1" applyAlignment="1" applyProtection="1">
      <alignment horizontal="center"/>
    </xf>
    <xf numFmtId="0" fontId="7" fillId="0" borderId="9" xfId="0"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xf>
    <xf numFmtId="0" fontId="7" fillId="0" borderId="10" xfId="0" quotePrefix="1" applyFont="1" applyFill="1" applyBorder="1" applyAlignment="1" applyProtection="1">
      <alignment horizontal="center" vertical="center"/>
      <protection locked="0"/>
    </xf>
    <xf numFmtId="0" fontId="7" fillId="0" borderId="9" xfId="0" quotePrefix="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0" fillId="0" borderId="10" xfId="0" applyFill="1" applyBorder="1" applyProtection="1"/>
    <xf numFmtId="0" fontId="0" fillId="0" borderId="9" xfId="0" applyFill="1" applyBorder="1" applyProtection="1"/>
    <xf numFmtId="0" fontId="7" fillId="0" borderId="10" xfId="0" applyNumberFormat="1" applyFont="1" applyFill="1" applyBorder="1" applyAlignment="1" applyProtection="1">
      <alignment horizontal="center" vertical="center"/>
    </xf>
    <xf numFmtId="168" fontId="1" fillId="0" borderId="6" xfId="0" applyNumberFormat="1" applyFont="1" applyBorder="1" applyAlignment="1" applyProtection="1">
      <alignment horizontal="center" vertical="center"/>
    </xf>
    <xf numFmtId="166" fontId="1" fillId="0" borderId="6" xfId="0" applyNumberFormat="1" applyFont="1" applyBorder="1" applyAlignment="1" applyProtection="1">
      <alignment horizontal="center" vertical="center"/>
    </xf>
    <xf numFmtId="49" fontId="7" fillId="0" borderId="17" xfId="0" applyNumberFormat="1" applyFont="1" applyFill="1" applyBorder="1" applyAlignment="1" applyProtection="1">
      <alignment horizontal="center" vertical="center"/>
      <protection locked="0"/>
    </xf>
    <xf numFmtId="0" fontId="0" fillId="0" borderId="18" xfId="0" applyFill="1" applyBorder="1" applyProtection="1"/>
    <xf numFmtId="0" fontId="0" fillId="0" borderId="19" xfId="0" applyFill="1" applyBorder="1" applyProtection="1"/>
    <xf numFmtId="0" fontId="17" fillId="0" borderId="0" xfId="0" quotePrefix="1" applyFont="1" applyFill="1" applyAlignment="1" applyProtection="1">
      <alignment horizontal="center" vertical="center" wrapText="1"/>
    </xf>
    <xf numFmtId="0" fontId="6" fillId="0" borderId="4"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6" xfId="0" applyFont="1" applyBorder="1" applyAlignment="1" applyProtection="1">
      <alignment horizontal="center" vertical="center"/>
    </xf>
    <xf numFmtId="0" fontId="18" fillId="0" borderId="0" xfId="0" quotePrefix="1" applyFont="1" applyFill="1" applyAlignment="1" applyProtection="1">
      <alignment horizontal="center" vertical="center" wrapText="1"/>
    </xf>
    <xf numFmtId="0" fontId="12" fillId="0" borderId="4" xfId="0" applyFont="1" applyBorder="1" applyAlignment="1" applyProtection="1">
      <alignment horizontal="center" wrapText="1"/>
    </xf>
    <xf numFmtId="0" fontId="12" fillId="0" borderId="14" xfId="0" applyFont="1" applyBorder="1" applyAlignment="1" applyProtection="1">
      <alignment horizontal="center" wrapText="1"/>
    </xf>
    <xf numFmtId="196" fontId="8" fillId="0" borderId="14" xfId="0" applyNumberFormat="1" applyFont="1" applyFill="1" applyBorder="1" applyAlignment="1" applyProtection="1">
      <alignment horizontal="center" vertical="center"/>
    </xf>
    <xf numFmtId="197" fontId="1" fillId="0" borderId="14" xfId="0" applyNumberFormat="1" applyFont="1" applyBorder="1" applyAlignment="1" applyProtection="1">
      <alignment horizontal="center"/>
    </xf>
    <xf numFmtId="197" fontId="1" fillId="0" borderId="6" xfId="0" applyNumberFormat="1" applyFont="1" applyBorder="1" applyAlignment="1" applyProtection="1">
      <alignment horizontal="center"/>
    </xf>
    <xf numFmtId="192" fontId="8" fillId="0" borderId="4" xfId="0" applyNumberFormat="1" applyFont="1" applyFill="1" applyBorder="1" applyAlignment="1" applyProtection="1">
      <alignment horizontal="right" vertical="center"/>
    </xf>
    <xf numFmtId="192" fontId="8" fillId="0" borderId="14" xfId="0" applyNumberFormat="1" applyFont="1" applyFill="1" applyBorder="1" applyAlignment="1" applyProtection="1">
      <alignment horizontal="right" vertical="center"/>
    </xf>
    <xf numFmtId="168" fontId="1" fillId="0" borderId="14" xfId="0" applyNumberFormat="1" applyFont="1" applyBorder="1" applyAlignment="1" applyProtection="1">
      <alignment horizontal="center" vertical="center"/>
    </xf>
    <xf numFmtId="168" fontId="1" fillId="0" borderId="6" xfId="0" applyNumberFormat="1" applyFont="1" applyBorder="1" applyAlignment="1" applyProtection="1">
      <alignment horizontal="center" vertical="center"/>
    </xf>
    <xf numFmtId="193" fontId="8" fillId="0" borderId="4" xfId="0" applyNumberFormat="1" applyFont="1" applyFill="1" applyBorder="1" applyAlignment="1" applyProtection="1">
      <alignment horizontal="right" vertical="center"/>
    </xf>
    <xf numFmtId="193" fontId="8" fillId="0" borderId="14" xfId="0" applyNumberFormat="1" applyFont="1" applyFill="1" applyBorder="1" applyAlignment="1" applyProtection="1">
      <alignment horizontal="right" vertical="center"/>
    </xf>
    <xf numFmtId="194" fontId="8" fillId="0" borderId="4" xfId="0" applyNumberFormat="1" applyFont="1" applyFill="1" applyBorder="1" applyAlignment="1" applyProtection="1">
      <alignment horizontal="center" vertical="center"/>
    </xf>
    <xf numFmtId="194" fontId="8" fillId="0" borderId="14" xfId="0" applyNumberFormat="1" applyFont="1" applyFill="1" applyBorder="1" applyAlignment="1" applyProtection="1">
      <alignment horizontal="center" vertical="center"/>
    </xf>
    <xf numFmtId="199" fontId="8" fillId="0" borderId="4" xfId="0" applyNumberFormat="1" applyFont="1" applyFill="1" applyBorder="1" applyAlignment="1" applyProtection="1">
      <alignment horizontal="center" vertical="center"/>
    </xf>
    <xf numFmtId="199" fontId="8" fillId="0" borderId="14" xfId="0" applyNumberFormat="1" applyFont="1" applyFill="1" applyBorder="1" applyAlignment="1" applyProtection="1">
      <alignment horizontal="center" vertical="center"/>
    </xf>
    <xf numFmtId="166" fontId="1" fillId="0" borderId="14" xfId="0" applyNumberFormat="1" applyFont="1" applyBorder="1" applyAlignment="1" applyProtection="1">
      <alignment horizontal="center" vertical="center"/>
    </xf>
    <xf numFmtId="166" fontId="1" fillId="0" borderId="6" xfId="0" applyNumberFormat="1"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191" fontId="8" fillId="0" borderId="4" xfId="0" applyNumberFormat="1" applyFont="1" applyFill="1" applyBorder="1" applyAlignment="1" applyProtection="1">
      <alignment horizontal="right" vertical="center"/>
    </xf>
    <xf numFmtId="191" fontId="8" fillId="4" borderId="14" xfId="0" applyNumberFormat="1" applyFont="1" applyFill="1" applyBorder="1" applyAlignment="1" applyProtection="1">
      <alignment horizontal="right" vertical="center"/>
    </xf>
    <xf numFmtId="191" fontId="8" fillId="0" borderId="14" xfId="0" applyNumberFormat="1" applyFont="1" applyFill="1" applyBorder="1" applyAlignment="1" applyProtection="1">
      <alignment horizontal="right" vertical="center"/>
    </xf>
    <xf numFmtId="49" fontId="13" fillId="0" borderId="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protection locked="0"/>
    </xf>
    <xf numFmtId="49" fontId="13" fillId="0" borderId="8" xfId="0" applyNumberFormat="1" applyFont="1" applyFill="1" applyBorder="1" applyAlignment="1" applyProtection="1">
      <alignment horizontal="left" vertical="top"/>
      <protection locked="0"/>
    </xf>
    <xf numFmtId="0" fontId="5" fillId="2" borderId="4"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0" borderId="4" xfId="0" applyFont="1" applyBorder="1" applyAlignment="1" applyProtection="1">
      <alignment horizontal="left"/>
    </xf>
    <xf numFmtId="0" fontId="7" fillId="0" borderId="14" xfId="0" applyFont="1" applyBorder="1" applyAlignment="1" applyProtection="1">
      <alignment horizontal="left"/>
    </xf>
    <xf numFmtId="0" fontId="2" fillId="0" borderId="1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4" fontId="5" fillId="2" borderId="4" xfId="0" applyNumberFormat="1" applyFont="1" applyFill="1" applyBorder="1" applyAlignment="1" applyProtection="1">
      <alignment horizontal="center"/>
      <protection locked="0"/>
    </xf>
    <xf numFmtId="14" fontId="5" fillId="2" borderId="14" xfId="0" applyNumberFormat="1" applyFont="1" applyFill="1" applyBorder="1" applyAlignment="1" applyProtection="1">
      <alignment horizontal="center"/>
      <protection locked="0"/>
    </xf>
    <xf numFmtId="14" fontId="5"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49" fontId="5" fillId="0" borderId="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8" xfId="0" applyNumberFormat="1" applyFont="1" applyFill="1" applyBorder="1" applyAlignment="1" applyProtection="1">
      <alignment horizontal="left" vertical="center" wrapText="1"/>
    </xf>
    <xf numFmtId="0" fontId="5" fillId="2" borderId="4"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cellXfs>
  <cellStyles count="1">
    <cellStyle name="Normal" xfId="0" builtinId="0"/>
  </cellStyles>
  <dxfs count="1975">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rgb="FFFF0000"/>
      </font>
    </dxf>
    <dxf>
      <font>
        <color rgb="FFC00000"/>
        <name val="Cambria"/>
        <family val="1"/>
        <scheme val="none"/>
      </font>
      <fill>
        <patternFill>
          <bgColor theme="5" tint="0.79998168889431442"/>
        </patternFill>
      </fill>
    </dxf>
    <dxf>
      <font>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color rgb="FFC00000"/>
      </font>
      <fill>
        <patternFill>
          <bgColor theme="5"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font>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
      <font>
        <b/>
        <i val="0"/>
        <color theme="4"/>
      </font>
      <fill>
        <patternFill>
          <bgColor theme="4" tint="0.79998168889431442"/>
        </patternFill>
      </fill>
    </dxf>
    <dxf>
      <font>
        <b/>
        <i val="0"/>
        <color theme="4"/>
      </font>
      <fill>
        <patternFill>
          <bgColor theme="4" tint="0.79998168889431442"/>
        </patternFill>
      </fill>
    </dxf>
    <dxf>
      <font>
        <b/>
        <i val="0"/>
        <color theme="4"/>
      </font>
      <fill>
        <patternFill patternType="solid">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47623</xdr:colOff>
      <xdr:row>0</xdr:row>
      <xdr:rowOff>38100</xdr:rowOff>
    </xdr:from>
    <xdr:to>
      <xdr:col>1</xdr:col>
      <xdr:colOff>632208</xdr:colOff>
      <xdr:row>3</xdr:row>
      <xdr:rowOff>190499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3" y="2088776"/>
          <a:ext cx="2967628" cy="77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108503</xdr:colOff>
      <xdr:row>4</xdr:row>
      <xdr:rowOff>60762</xdr:rowOff>
    </xdr:from>
    <xdr:to>
      <xdr:col>0</xdr:col>
      <xdr:colOff>433555</xdr:colOff>
      <xdr:row>14</xdr:row>
      <xdr:rowOff>38100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rot="16200000">
          <a:off x="-693131" y="1676948"/>
          <a:ext cx="1928320" cy="325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700"/>
            <a:t>IndI 17-11-21 </a:t>
          </a:r>
          <a:r>
            <a:rPr lang="fr-FR" sz="700" baseline="0"/>
            <a:t>/ </a:t>
          </a:r>
          <a:r>
            <a:rPr lang="fr-FR" sz="700"/>
            <a:t>Copyright</a:t>
          </a:r>
          <a:r>
            <a:rPr lang="fr-FR" sz="700" baseline="0"/>
            <a:t> Labelfaçade </a:t>
          </a:r>
        </a:p>
        <a:p>
          <a:pPr algn="ctr"/>
          <a:r>
            <a:rPr lang="fr-FR" sz="700" baseline="0"/>
            <a:t>tout droit réservé</a:t>
          </a:r>
          <a:endParaRPr lang="fr-FR" sz="700"/>
        </a:p>
      </xdr:txBody>
    </xdr:sp>
    <xdr:clientData/>
  </xdr:twoCellAnchor>
  <xdr:twoCellAnchor editAs="oneCell">
    <xdr:from>
      <xdr:col>38</xdr:col>
      <xdr:colOff>132203</xdr:colOff>
      <xdr:row>19</xdr:row>
      <xdr:rowOff>22416</xdr:rowOff>
    </xdr:from>
    <xdr:to>
      <xdr:col>43</xdr:col>
      <xdr:colOff>746002</xdr:colOff>
      <xdr:row>36</xdr:row>
      <xdr:rowOff>136204</xdr:rowOff>
    </xdr:to>
    <xdr:pic>
      <xdr:nvPicPr>
        <xdr:cNvPr id="4" name="Image 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25674" y="3664328"/>
          <a:ext cx="4424022" cy="3956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32</xdr:col>
          <xdr:colOff>60960</xdr:colOff>
          <xdr:row>73</xdr:row>
          <xdr:rowOff>30480</xdr:rowOff>
        </xdr:from>
        <xdr:to>
          <xdr:col>35</xdr:col>
          <xdr:colOff>190500</xdr:colOff>
          <xdr:row>77</xdr:row>
          <xdr:rowOff>137160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fr-FR" sz="1800" b="1" i="0" u="none" strike="noStrike" baseline="0">
                  <a:solidFill>
                    <a:srgbClr val="000000"/>
                  </a:solidFill>
                  <a:latin typeface="Arial"/>
                  <a:cs typeface="Arial"/>
                </a:rPr>
                <a:t>Vérification du bordereau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32</xdr:col>
          <xdr:colOff>106680</xdr:colOff>
          <xdr:row>1</xdr:row>
          <xdr:rowOff>45720</xdr:rowOff>
        </xdr:from>
        <xdr:to>
          <xdr:col>35</xdr:col>
          <xdr:colOff>236220</xdr:colOff>
          <xdr:row>6</xdr:row>
          <xdr:rowOff>7620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fr-FR" sz="1800" b="1" i="0" u="none" strike="noStrike" baseline="0">
                  <a:solidFill>
                    <a:srgbClr val="000000"/>
                  </a:solidFill>
                  <a:latin typeface="Arial"/>
                  <a:cs typeface="Arial"/>
                </a:rPr>
                <a:t>Insertion d'une 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35</xdr:col>
          <xdr:colOff>480060</xdr:colOff>
          <xdr:row>1</xdr:row>
          <xdr:rowOff>45720</xdr:rowOff>
        </xdr:from>
        <xdr:to>
          <xdr:col>39</xdr:col>
          <xdr:colOff>220980</xdr:colOff>
          <xdr:row>6</xdr:row>
          <xdr:rowOff>7620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fr-FR" sz="1800" b="1" i="0" u="none" strike="noStrike" baseline="0">
                  <a:solidFill>
                    <a:srgbClr val="000000"/>
                  </a:solidFill>
                  <a:latin typeface="Arial"/>
                  <a:cs typeface="Arial"/>
                </a:rPr>
                <a:t>Suppression de ligne </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30D95-4153-4398-A5A5-792D4378DFA6}">
  <sheetPr codeName="Feuil2">
    <pageSetUpPr fitToPage="1"/>
  </sheetPr>
  <dimension ref="A1:AS396"/>
  <sheetViews>
    <sheetView tabSelected="1" view="pageBreakPreview" topLeftCell="A3" zoomScale="85" zoomScaleNormal="85" zoomScaleSheetLayoutView="85" zoomScalePageLayoutView="55" workbookViewId="0">
      <selection activeCell="B29" sqref="B29"/>
    </sheetView>
  </sheetViews>
  <sheetFormatPr baseColWidth="10" defaultColWidth="11.44140625" defaultRowHeight="13.2" x14ac:dyDescent="0.25"/>
  <cols>
    <col min="1" max="1" width="35.5546875" style="4" customWidth="1"/>
    <col min="2" max="2" width="13" style="4" customWidth="1"/>
    <col min="3" max="4" width="8.5546875" style="4" customWidth="1"/>
    <col min="5" max="5" width="9.44140625" style="4" customWidth="1"/>
    <col min="6" max="12" width="14" style="4" customWidth="1"/>
    <col min="13" max="13" width="11.5546875" style="3" customWidth="1"/>
    <col min="14" max="14" width="15.5546875" style="4" customWidth="1"/>
    <col min="15" max="15" width="14.6640625" style="4" customWidth="1"/>
    <col min="16" max="16" width="13.5546875" style="4" customWidth="1"/>
    <col min="17" max="17" width="14" style="4" customWidth="1"/>
    <col min="18" max="20" width="14.33203125" style="4" customWidth="1"/>
    <col min="21" max="23" width="17.5546875" style="5" customWidth="1"/>
    <col min="24" max="27" width="17.5546875" style="4" customWidth="1"/>
    <col min="28" max="28" width="12.44140625" style="4" customWidth="1"/>
    <col min="29" max="30" width="15.5546875" style="4" customWidth="1"/>
    <col min="31" max="32" width="14.5546875" style="4" customWidth="1"/>
    <col min="33" max="33" width="13" style="4" customWidth="1"/>
    <col min="34" max="36" width="11.44140625" style="4"/>
    <col min="37" max="37" width="7.44140625" style="4" customWidth="1"/>
    <col min="38" max="39" width="11.44140625" style="4"/>
    <col min="40" max="40" width="13.44140625" style="4" customWidth="1"/>
    <col min="41" max="41" width="9.33203125" style="4" customWidth="1"/>
    <col min="42" max="16384" width="11.44140625" style="4"/>
  </cols>
  <sheetData>
    <row r="1" spans="1:45" ht="16.2" thickBot="1" x14ac:dyDescent="0.35">
      <c r="A1" s="62"/>
      <c r="B1" s="63"/>
      <c r="C1" s="35"/>
      <c r="D1" s="35"/>
      <c r="E1" s="36"/>
      <c r="F1" s="37"/>
      <c r="G1" s="36"/>
      <c r="H1" s="38"/>
      <c r="I1" s="38"/>
      <c r="J1" s="38"/>
      <c r="K1" s="39"/>
      <c r="L1" s="10"/>
      <c r="AG1" s="58" t="s">
        <v>80</v>
      </c>
    </row>
    <row r="2" spans="1:45" ht="15.75" customHeight="1" x14ac:dyDescent="0.25">
      <c r="A2" s="64"/>
      <c r="B2" s="65"/>
      <c r="C2" s="9"/>
      <c r="D2" s="160" t="s">
        <v>57</v>
      </c>
      <c r="E2" s="161"/>
      <c r="F2" s="161"/>
      <c r="G2" s="162"/>
      <c r="H2" s="9"/>
      <c r="I2" s="9"/>
      <c r="J2" s="9"/>
      <c r="K2" s="12"/>
      <c r="L2" s="9"/>
      <c r="R2" s="5"/>
    </row>
    <row r="3" spans="1:45" ht="16.5" customHeight="1" thickBot="1" x14ac:dyDescent="0.3">
      <c r="A3" s="64"/>
      <c r="B3" s="65"/>
      <c r="C3" s="9"/>
      <c r="D3" s="163"/>
      <c r="E3" s="164"/>
      <c r="F3" s="164"/>
      <c r="G3" s="165"/>
      <c r="H3" s="9"/>
      <c r="I3" s="9"/>
      <c r="J3" s="9"/>
      <c r="K3" s="11"/>
      <c r="L3" s="10"/>
      <c r="U3" s="4"/>
      <c r="V3" s="4"/>
      <c r="W3" s="4"/>
    </row>
    <row r="4" spans="1:45" ht="15.75" customHeight="1" thickBot="1" x14ac:dyDescent="0.35">
      <c r="A4" s="13"/>
      <c r="B4" s="14"/>
      <c r="C4" s="7"/>
      <c r="D4" s="7"/>
      <c r="E4" s="9"/>
      <c r="F4" s="15"/>
      <c r="G4" s="16" t="s">
        <v>3</v>
      </c>
      <c r="H4" s="166">
        <f ca="1">TODAY()</f>
        <v>44573</v>
      </c>
      <c r="I4" s="167"/>
      <c r="J4" s="167"/>
      <c r="K4" s="168"/>
      <c r="L4" s="66"/>
      <c r="M4" s="33"/>
      <c r="U4" s="4"/>
      <c r="V4" s="4"/>
      <c r="W4" s="4"/>
    </row>
    <row r="5" spans="1:45" ht="18.75" customHeight="1" thickBot="1" x14ac:dyDescent="0.35">
      <c r="A5" s="17" t="s">
        <v>5</v>
      </c>
      <c r="B5" s="169" t="s">
        <v>4</v>
      </c>
      <c r="C5" s="170"/>
      <c r="D5" s="170"/>
      <c r="E5" s="170"/>
      <c r="F5" s="170"/>
      <c r="G5" s="170"/>
      <c r="H5" s="170"/>
      <c r="I5" s="170"/>
      <c r="J5" s="170"/>
      <c r="K5" s="171"/>
      <c r="L5" s="67"/>
      <c r="U5" s="4"/>
      <c r="V5" s="4"/>
      <c r="W5" s="4"/>
    </row>
    <row r="6" spans="1:45" ht="15" customHeight="1" thickBot="1" x14ac:dyDescent="0.3">
      <c r="A6" s="18" t="s">
        <v>56</v>
      </c>
      <c r="B6" s="172" t="str">
        <f ca="1">RIGHT(CELL("nomfichier",A1),LEN(CELL("nomfichier",A1))-FIND("]",CELL("nomfichier",A1)))</f>
        <v>Façade 1</v>
      </c>
      <c r="C6" s="173"/>
      <c r="D6" s="173"/>
      <c r="E6" s="174"/>
      <c r="F6" s="19" t="s">
        <v>1</v>
      </c>
      <c r="G6" s="1">
        <v>1000</v>
      </c>
      <c r="H6" s="44" t="s">
        <v>2</v>
      </c>
      <c r="I6" s="40"/>
      <c r="J6" s="40"/>
      <c r="K6" s="1">
        <v>0</v>
      </c>
      <c r="L6" s="68"/>
      <c r="M6" s="34"/>
      <c r="U6" s="4"/>
      <c r="V6" s="4"/>
      <c r="W6" s="4"/>
    </row>
    <row r="7" spans="1:45" ht="15" customHeight="1" thickBot="1" x14ac:dyDescent="0.3">
      <c r="A7" s="20" t="s">
        <v>70</v>
      </c>
      <c r="B7" s="175" t="s">
        <v>4</v>
      </c>
      <c r="C7" s="176"/>
      <c r="D7" s="176"/>
      <c r="E7" s="176"/>
      <c r="F7" s="176"/>
      <c r="G7" s="176"/>
      <c r="H7" s="43" t="s">
        <v>71</v>
      </c>
      <c r="I7" s="41"/>
      <c r="J7" s="41"/>
      <c r="K7" s="42">
        <v>2500</v>
      </c>
      <c r="L7" s="46" t="s">
        <v>75</v>
      </c>
      <c r="M7" s="5" t="s">
        <v>76</v>
      </c>
      <c r="N7" s="5" t="s">
        <v>77</v>
      </c>
      <c r="U7" s="4"/>
      <c r="V7" s="4"/>
      <c r="W7" s="4"/>
    </row>
    <row r="8" spans="1:45" ht="14.25" customHeight="1" thickBot="1" x14ac:dyDescent="0.3">
      <c r="A8" s="18" t="s">
        <v>10</v>
      </c>
      <c r="B8" s="2">
        <v>2</v>
      </c>
      <c r="C8" s="21" t="s">
        <v>6</v>
      </c>
      <c r="D8" s="156" t="s">
        <v>84</v>
      </c>
      <c r="E8" s="157"/>
      <c r="F8" s="157"/>
      <c r="G8" s="157"/>
      <c r="H8" s="158" t="s">
        <v>74</v>
      </c>
      <c r="I8" s="159"/>
      <c r="J8" s="69"/>
      <c r="K8" s="45">
        <v>800</v>
      </c>
      <c r="L8" s="3">
        <f>IF(K8*0.667&lt;400,400,K8*0.667)</f>
        <v>533.6</v>
      </c>
      <c r="M8" s="4">
        <f>L8*1.4</f>
        <v>747.04</v>
      </c>
      <c r="N8" s="4">
        <v>0</v>
      </c>
      <c r="R8" s="53"/>
      <c r="U8" s="4"/>
      <c r="V8" s="4"/>
      <c r="W8" s="4"/>
      <c r="AG8" s="9"/>
      <c r="AH8" s="9"/>
      <c r="AI8" s="9"/>
      <c r="AJ8" s="9"/>
      <c r="AK8" s="9"/>
      <c r="AL8" s="50"/>
      <c r="AM8" s="51"/>
      <c r="AN8" s="51"/>
      <c r="AO8" s="52"/>
      <c r="AP8" s="48"/>
      <c r="AQ8" s="48"/>
      <c r="AR8" s="48"/>
    </row>
    <row r="9" spans="1:45" ht="15" customHeight="1" x14ac:dyDescent="0.25">
      <c r="A9" s="18"/>
      <c r="B9" s="22"/>
      <c r="C9" s="8"/>
      <c r="D9" s="8"/>
      <c r="E9" s="8"/>
      <c r="F9" s="16"/>
      <c r="G9" s="23"/>
      <c r="H9" s="10"/>
      <c r="I9" s="10"/>
      <c r="J9" s="10"/>
      <c r="K9" s="11"/>
      <c r="L9" s="10"/>
      <c r="U9" s="4"/>
      <c r="V9" s="4"/>
      <c r="W9" s="4"/>
      <c r="AG9" s="59" t="s">
        <v>112</v>
      </c>
      <c r="AH9" s="56"/>
      <c r="AI9" s="56"/>
      <c r="AJ9" s="56"/>
      <c r="AK9" s="57"/>
      <c r="AL9" s="144" t="s">
        <v>78</v>
      </c>
      <c r="AM9" s="145"/>
      <c r="AN9" s="145"/>
      <c r="AO9" s="146"/>
      <c r="AP9" s="145" t="s">
        <v>82</v>
      </c>
      <c r="AQ9" s="145"/>
      <c r="AR9" s="145"/>
      <c r="AS9" s="145"/>
    </row>
    <row r="10" spans="1:45" ht="13.8" x14ac:dyDescent="0.25">
      <c r="A10" s="18" t="s">
        <v>11</v>
      </c>
      <c r="B10" s="22" t="s">
        <v>12</v>
      </c>
      <c r="C10" s="24" t="s">
        <v>36</v>
      </c>
      <c r="D10" s="8"/>
      <c r="E10" s="8"/>
      <c r="F10" s="16"/>
      <c r="G10" s="23"/>
      <c r="H10" s="10"/>
      <c r="I10" s="10"/>
      <c r="J10" s="10"/>
      <c r="K10" s="11"/>
      <c r="L10" s="10"/>
      <c r="U10" s="4"/>
      <c r="V10" s="4"/>
      <c r="W10" s="4"/>
      <c r="AG10" s="59" t="s">
        <v>113</v>
      </c>
      <c r="AH10" s="56"/>
      <c r="AI10" s="56"/>
      <c r="AJ10" s="56"/>
      <c r="AK10" s="57"/>
      <c r="AL10" s="144"/>
      <c r="AM10" s="145"/>
      <c r="AN10" s="145"/>
      <c r="AO10" s="146"/>
      <c r="AP10" s="145"/>
      <c r="AQ10" s="145"/>
      <c r="AR10" s="145"/>
      <c r="AS10" s="145"/>
    </row>
    <row r="11" spans="1:45" ht="13.8" x14ac:dyDescent="0.25">
      <c r="A11" s="18"/>
      <c r="B11" s="22" t="s">
        <v>13</v>
      </c>
      <c r="C11" s="24"/>
      <c r="D11" s="24" t="s">
        <v>58</v>
      </c>
      <c r="E11" s="8"/>
      <c r="F11" s="16"/>
      <c r="G11" s="23"/>
      <c r="H11" s="10"/>
      <c r="I11" s="10"/>
      <c r="J11" s="10"/>
      <c r="K11" s="11"/>
      <c r="L11" s="10"/>
      <c r="U11" s="4"/>
      <c r="V11" s="4"/>
      <c r="W11" s="4"/>
      <c r="AG11" s="9"/>
      <c r="AH11" s="9"/>
      <c r="AI11" s="9"/>
      <c r="AJ11" s="9"/>
      <c r="AK11" s="9"/>
      <c r="AL11" s="50"/>
      <c r="AM11" s="9"/>
      <c r="AN11" s="9"/>
      <c r="AO11" s="49"/>
    </row>
    <row r="12" spans="1:45" ht="13.8" x14ac:dyDescent="0.25">
      <c r="A12" s="18"/>
      <c r="B12" s="22" t="s">
        <v>37</v>
      </c>
      <c r="C12" s="24" t="s">
        <v>41</v>
      </c>
      <c r="D12" s="24"/>
      <c r="E12" s="8"/>
      <c r="F12" s="16"/>
      <c r="G12" s="23"/>
      <c r="H12" s="10"/>
      <c r="I12" s="10"/>
      <c r="J12" s="10"/>
      <c r="K12" s="11"/>
      <c r="L12" s="10"/>
      <c r="U12" s="4"/>
      <c r="V12" s="4"/>
      <c r="W12" s="4"/>
      <c r="AG12" s="24" t="s">
        <v>79</v>
      </c>
      <c r="AH12" s="9"/>
      <c r="AI12" s="9"/>
      <c r="AJ12" s="9"/>
      <c r="AK12" s="9"/>
      <c r="AL12" s="50"/>
      <c r="AM12" s="9"/>
      <c r="AN12" s="9"/>
      <c r="AO12" s="49"/>
    </row>
    <row r="13" spans="1:45" ht="13.8" x14ac:dyDescent="0.25">
      <c r="A13" s="18"/>
      <c r="B13" s="22" t="s">
        <v>14</v>
      </c>
      <c r="C13" s="25" t="s">
        <v>15</v>
      </c>
      <c r="D13" s="24"/>
      <c r="E13" s="8"/>
      <c r="F13" s="16"/>
      <c r="G13" s="23"/>
      <c r="H13" s="10"/>
      <c r="I13" s="10"/>
      <c r="J13" s="10"/>
      <c r="K13" s="11"/>
      <c r="L13" s="10"/>
      <c r="M13" s="108" t="s">
        <v>121</v>
      </c>
      <c r="N13" s="4" t="s">
        <v>16</v>
      </c>
      <c r="O13" s="4" t="s">
        <v>17</v>
      </c>
      <c r="P13" s="4" t="s">
        <v>18</v>
      </c>
      <c r="Q13" s="4" t="s">
        <v>19</v>
      </c>
      <c r="R13" s="4" t="s">
        <v>20</v>
      </c>
      <c r="S13" s="4" t="s">
        <v>21</v>
      </c>
      <c r="T13" s="4" t="s">
        <v>22</v>
      </c>
      <c r="U13" s="4" t="s">
        <v>42</v>
      </c>
      <c r="V13" s="4" t="s">
        <v>59</v>
      </c>
      <c r="W13" s="4" t="s">
        <v>44</v>
      </c>
      <c r="X13" s="4" t="s">
        <v>60</v>
      </c>
      <c r="Y13" s="4" t="s">
        <v>61</v>
      </c>
      <c r="Z13" s="4" t="s">
        <v>62</v>
      </c>
      <c r="AA13" s="4" t="s">
        <v>55</v>
      </c>
      <c r="AB13" s="4" t="s">
        <v>29</v>
      </c>
      <c r="AC13" s="4" t="s">
        <v>38</v>
      </c>
      <c r="AD13" s="4" t="s">
        <v>48</v>
      </c>
      <c r="AE13" s="4" t="s">
        <v>49</v>
      </c>
      <c r="AF13" s="4" t="s">
        <v>50</v>
      </c>
      <c r="AG13" s="24"/>
      <c r="AH13" s="24"/>
      <c r="AI13" s="9"/>
      <c r="AJ13" s="9"/>
      <c r="AK13" s="9"/>
      <c r="AL13" s="50"/>
      <c r="AM13" s="9"/>
      <c r="AN13" s="9"/>
      <c r="AO13" s="49"/>
    </row>
    <row r="14" spans="1:45" ht="14.4" thickBot="1" x14ac:dyDescent="0.3">
      <c r="A14" s="18"/>
      <c r="B14" s="26" t="s">
        <v>51</v>
      </c>
      <c r="C14" s="25" t="s">
        <v>43</v>
      </c>
      <c r="D14" s="8"/>
      <c r="E14" s="8"/>
      <c r="F14" s="16"/>
      <c r="G14" s="23"/>
      <c r="H14" s="10"/>
      <c r="I14" s="10"/>
      <c r="J14" s="10"/>
      <c r="K14" s="11"/>
      <c r="L14" s="10"/>
      <c r="U14" s="4"/>
      <c r="V14" s="4"/>
      <c r="W14" s="4"/>
      <c r="AG14" s="24" t="s">
        <v>110</v>
      </c>
      <c r="AH14" s="24"/>
      <c r="AI14" s="9"/>
      <c r="AJ14" s="9"/>
      <c r="AK14" s="9"/>
      <c r="AL14" s="50"/>
      <c r="AM14" s="9"/>
      <c r="AN14" s="9"/>
      <c r="AO14" s="49"/>
    </row>
    <row r="15" spans="1:45" s="31" customFormat="1" ht="21" thickBot="1" x14ac:dyDescent="0.35">
      <c r="A15" s="70"/>
      <c r="B15" s="71"/>
      <c r="C15" s="72"/>
      <c r="D15" s="71"/>
      <c r="E15" s="71"/>
      <c r="F15" s="147" t="s">
        <v>0</v>
      </c>
      <c r="G15" s="148"/>
      <c r="H15" s="148"/>
      <c r="I15" s="149"/>
      <c r="J15" s="147" t="s">
        <v>73</v>
      </c>
      <c r="K15" s="149"/>
      <c r="L15" s="32" t="s">
        <v>114</v>
      </c>
      <c r="M15" s="32" t="s">
        <v>30</v>
      </c>
      <c r="N15" s="5" t="str">
        <f t="shared" ref="N15:AF15" si="0">N13</f>
        <v>V-CL A</v>
      </c>
      <c r="O15" s="5" t="str">
        <f t="shared" si="0"/>
        <v>V-CL B</v>
      </c>
      <c r="P15" s="5" t="str">
        <f t="shared" si="0"/>
        <v>V-CL C</v>
      </c>
      <c r="Q15" s="5" t="str">
        <f t="shared" si="0"/>
        <v>V-CL D</v>
      </c>
      <c r="R15" s="5" t="str">
        <f t="shared" si="0"/>
        <v>V-CL E</v>
      </c>
      <c r="S15" s="5" t="str">
        <f t="shared" si="0"/>
        <v>V-CL F</v>
      </c>
      <c r="T15" s="5" t="str">
        <f t="shared" si="0"/>
        <v>V-CL G</v>
      </c>
      <c r="U15" s="5" t="str">
        <f t="shared" si="0"/>
        <v>V-CL A + AR</v>
      </c>
      <c r="V15" s="5" t="str">
        <f t="shared" si="0"/>
        <v>V-CL B + AR</v>
      </c>
      <c r="W15" s="5" t="str">
        <f t="shared" si="0"/>
        <v>V-CL C + AR</v>
      </c>
      <c r="X15" s="5" t="str">
        <f t="shared" si="0"/>
        <v>V-CL D + AR</v>
      </c>
      <c r="Y15" s="5" t="str">
        <f t="shared" si="0"/>
        <v>V-CL E + AR</v>
      </c>
      <c r="Z15" s="5" t="str">
        <f t="shared" si="0"/>
        <v>V-CL F + AR</v>
      </c>
      <c r="AA15" s="5" t="str">
        <f t="shared" si="0"/>
        <v>V-CL G + AR</v>
      </c>
      <c r="AB15" s="5" t="str">
        <f t="shared" si="0"/>
        <v>BO</v>
      </c>
      <c r="AC15" s="5" t="str">
        <f t="shared" si="0"/>
        <v>CV</v>
      </c>
      <c r="AD15" s="5" t="str">
        <f t="shared" si="0"/>
        <v>DETAIL 1</v>
      </c>
      <c r="AE15" s="5" t="str">
        <f t="shared" si="0"/>
        <v>DETAIL 2</v>
      </c>
      <c r="AF15" s="5" t="str">
        <f t="shared" si="0"/>
        <v>DETAIL 3</v>
      </c>
      <c r="AL15" s="73"/>
      <c r="AM15" s="7"/>
      <c r="AN15" s="7"/>
      <c r="AO15" s="74"/>
    </row>
    <row r="16" spans="1:45" s="78" customFormat="1" ht="27.75" customHeight="1" thickBot="1" x14ac:dyDescent="0.3">
      <c r="A16" s="75" t="s">
        <v>35</v>
      </c>
      <c r="B16" s="76" t="s">
        <v>69</v>
      </c>
      <c r="C16" s="77" t="s">
        <v>7</v>
      </c>
      <c r="D16" s="77" t="s">
        <v>8</v>
      </c>
      <c r="E16" s="77" t="s">
        <v>9</v>
      </c>
      <c r="F16" s="77" t="s">
        <v>31</v>
      </c>
      <c r="G16" s="77" t="s">
        <v>32</v>
      </c>
      <c r="H16" s="77" t="s">
        <v>33</v>
      </c>
      <c r="I16" s="77" t="s">
        <v>34</v>
      </c>
      <c r="J16" s="77" t="s">
        <v>33</v>
      </c>
      <c r="K16" s="77" t="s">
        <v>34</v>
      </c>
      <c r="AG16" s="55" t="s">
        <v>111</v>
      </c>
      <c r="AL16" s="79"/>
      <c r="AM16" s="80"/>
      <c r="AN16" s="80"/>
      <c r="AO16" s="81"/>
    </row>
    <row r="17" spans="1:39" ht="18" customHeight="1" x14ac:dyDescent="0.25">
      <c r="A17" s="119" t="s">
        <v>115</v>
      </c>
      <c r="B17" s="109"/>
      <c r="C17" s="109"/>
      <c r="D17" s="109"/>
      <c r="E17" s="110">
        <f t="shared" ref="E17:E72" si="1">IF(OR($I17="V-CL C",$I17="V-CL D",$I17="V-CL E",$I17="V-CL F",$I17="V-CL G",$I17="V-CL C + AR",$I17="V-CL D + AR",$I17="V-CL E + AR",$I17="V-CL F + AR",$I17="V-CL G + AR",$H17="V-CL C",$H17="V-CL D",$H17="V-CL E",$H17="V-CL F",$H17="V-CL G",$H17="V-CL C + AR",$H17="V-CL D + AR",$H17="V-CL E + AR",$H17="V-CL F + AR",$H17="V-CL G + AR"),"3",$B$8)</f>
        <v>2</v>
      </c>
      <c r="F17" s="112"/>
      <c r="G17" s="112"/>
      <c r="H17" s="112" t="s">
        <v>16</v>
      </c>
      <c r="I17" s="112" t="s">
        <v>16</v>
      </c>
      <c r="J17" s="115" t="str">
        <f t="shared" ref="J17:J18" si="2">IF(C17&lt;&gt;0,IF(($M$8*0.55*C17*0.0001*D17/80)&lt;3,3,ROUNDUP(($M$8*0.55*C17*0.0001*D17/80)+1,0)),"")</f>
        <v/>
      </c>
      <c r="K17" s="120" t="str">
        <f t="shared" ref="K17:K18" si="3">IF(J17&lt;&gt;"",IF(J17&lt;(C17*D17*E17*$K$7*0.00001/80),(ROUNDUP(C17*D17*E17*$K$7*0.00001/80,0)),IF(J17&lt;3,3,J17)),"")</f>
        <v/>
      </c>
      <c r="L17" s="4">
        <f t="shared" ref="L17:L18" si="4">IF(AND($B17&lt;&gt;0,$C17&lt;&gt;0,$D17&lt;&gt;0),(J17+K17)*B17,0)</f>
        <v>0</v>
      </c>
      <c r="M17" s="82">
        <f t="shared" ref="M17:M72" si="5">IF(AND($B17&lt;&gt;0,$C17&lt;&gt;0,$D17&lt;&gt;0),0.0001*SUMPRODUCT($B17,$C17,$D17),0)</f>
        <v>0</v>
      </c>
      <c r="N17" s="6">
        <f t="shared" ref="N17:W72" si="6">0.01*(IF($F17=N$15,$D17*$B17,0)+IF($G17=N$15,$D17*$B17,0)+IF($H17=N$15,$C17*$B17,0)+IF($I17=N$15,$C17*$B17,0))</f>
        <v>0</v>
      </c>
      <c r="O17" s="6">
        <f t="shared" si="6"/>
        <v>0</v>
      </c>
      <c r="P17" s="6">
        <f t="shared" si="6"/>
        <v>0</v>
      </c>
      <c r="Q17" s="6">
        <f t="shared" si="6"/>
        <v>0</v>
      </c>
      <c r="R17" s="6">
        <f t="shared" si="6"/>
        <v>0</v>
      </c>
      <c r="S17" s="6">
        <f t="shared" si="6"/>
        <v>0</v>
      </c>
      <c r="T17" s="6">
        <f t="shared" si="6"/>
        <v>0</v>
      </c>
      <c r="U17" s="6">
        <f t="shared" si="6"/>
        <v>0</v>
      </c>
      <c r="V17" s="6">
        <f t="shared" si="6"/>
        <v>0</v>
      </c>
      <c r="W17" s="6">
        <f t="shared" si="6"/>
        <v>0</v>
      </c>
      <c r="X17" s="6">
        <f t="shared" ref="X17:AF21" si="7">0.01*(IF($F17=X$15,$D17*$B17,0)+IF($G17=X$15,$D17*$B17,0)+IF($H17=X$15,$C17*$B17,0)+IF($I17=X$15,$C17*$B17,0))</f>
        <v>0</v>
      </c>
      <c r="Y17" s="6">
        <f t="shared" si="7"/>
        <v>0</v>
      </c>
      <c r="Z17" s="6">
        <f t="shared" si="7"/>
        <v>0</v>
      </c>
      <c r="AA17" s="6">
        <f t="shared" si="7"/>
        <v>0</v>
      </c>
      <c r="AB17" s="6">
        <f t="shared" si="7"/>
        <v>0</v>
      </c>
      <c r="AC17" s="6">
        <f t="shared" si="7"/>
        <v>0</v>
      </c>
      <c r="AD17" s="6">
        <f t="shared" si="7"/>
        <v>0</v>
      </c>
      <c r="AE17" s="6">
        <f t="shared" si="7"/>
        <v>0</v>
      </c>
      <c r="AF17" s="6">
        <f t="shared" si="7"/>
        <v>0</v>
      </c>
      <c r="AI17" s="107"/>
      <c r="AJ17" s="107"/>
      <c r="AK17" s="83"/>
      <c r="AL17" s="83"/>
      <c r="AM17" s="83"/>
    </row>
    <row r="18" spans="1:39" ht="18" customHeight="1" x14ac:dyDescent="0.25">
      <c r="A18" s="119" t="s">
        <v>72</v>
      </c>
      <c r="B18" s="109"/>
      <c r="C18" s="109"/>
      <c r="D18" s="109"/>
      <c r="E18" s="110">
        <f t="shared" si="1"/>
        <v>2</v>
      </c>
      <c r="F18" s="112"/>
      <c r="G18" s="112"/>
      <c r="H18" s="112" t="s">
        <v>16</v>
      </c>
      <c r="I18" s="112" t="s">
        <v>16</v>
      </c>
      <c r="J18" s="115" t="str">
        <f t="shared" si="2"/>
        <v/>
      </c>
      <c r="K18" s="120" t="str">
        <f t="shared" si="3"/>
        <v/>
      </c>
      <c r="L18" s="4">
        <f t="shared" si="4"/>
        <v>0</v>
      </c>
      <c r="M18" s="82">
        <f t="shared" si="5"/>
        <v>0</v>
      </c>
      <c r="N18" s="6">
        <f t="shared" si="6"/>
        <v>0</v>
      </c>
      <c r="O18" s="6">
        <f t="shared" si="6"/>
        <v>0</v>
      </c>
      <c r="P18" s="6">
        <f t="shared" si="6"/>
        <v>0</v>
      </c>
      <c r="Q18" s="6">
        <f t="shared" si="6"/>
        <v>0</v>
      </c>
      <c r="R18" s="6">
        <f t="shared" si="6"/>
        <v>0</v>
      </c>
      <c r="S18" s="6">
        <f t="shared" si="6"/>
        <v>0</v>
      </c>
      <c r="T18" s="6">
        <f t="shared" si="6"/>
        <v>0</v>
      </c>
      <c r="U18" s="6">
        <f t="shared" si="6"/>
        <v>0</v>
      </c>
      <c r="V18" s="6">
        <f t="shared" si="6"/>
        <v>0</v>
      </c>
      <c r="W18" s="6">
        <f t="shared" si="6"/>
        <v>0</v>
      </c>
      <c r="X18" s="6">
        <f t="shared" si="7"/>
        <v>0</v>
      </c>
      <c r="Y18" s="6">
        <f t="shared" si="7"/>
        <v>0</v>
      </c>
      <c r="Z18" s="6">
        <f t="shared" si="7"/>
        <v>0</v>
      </c>
      <c r="AA18" s="6">
        <f t="shared" si="7"/>
        <v>0</v>
      </c>
      <c r="AB18" s="6">
        <f t="shared" si="7"/>
        <v>0</v>
      </c>
      <c r="AC18" s="6">
        <f t="shared" si="7"/>
        <v>0</v>
      </c>
      <c r="AD18" s="6">
        <f t="shared" si="7"/>
        <v>0</v>
      </c>
      <c r="AE18" s="6">
        <f t="shared" si="7"/>
        <v>0</v>
      </c>
      <c r="AF18" s="6">
        <f t="shared" si="7"/>
        <v>0</v>
      </c>
      <c r="AI18" s="107"/>
      <c r="AJ18" s="107"/>
      <c r="AK18" s="83"/>
      <c r="AL18" s="83"/>
      <c r="AM18" s="83"/>
    </row>
    <row r="19" spans="1:39" ht="18" customHeight="1" x14ac:dyDescent="0.25">
      <c r="A19" s="119" t="s">
        <v>117</v>
      </c>
      <c r="B19" s="109"/>
      <c r="C19" s="109"/>
      <c r="D19" s="109"/>
      <c r="E19" s="110">
        <f t="shared" si="1"/>
        <v>2</v>
      </c>
      <c r="F19" s="112"/>
      <c r="G19" s="112"/>
      <c r="H19" s="112" t="s">
        <v>16</v>
      </c>
      <c r="I19" s="112" t="s">
        <v>16</v>
      </c>
      <c r="J19" s="115" t="str">
        <f t="shared" ref="J19" si="8">IF(C19&lt;&gt;0,IF(($M$8*0.55*C19*0.0001*D19/80)&lt;3,3,ROUNDUP(($M$8*0.55*C19*0.0001*D19/80)+1,0)),"")</f>
        <v/>
      </c>
      <c r="K19" s="120" t="str">
        <f t="shared" ref="K19" si="9">IF(J19&lt;&gt;"",IF(J19&lt;(C19*D19*E19*$K$7*0.00001/80),(ROUNDUP(C19*D19*E19*$K$7*0.00001/80,0)),IF(J19&lt;3,3,J19)),"")</f>
        <v/>
      </c>
      <c r="L19" s="4">
        <f t="shared" ref="L19" si="10">IF(AND($B19&lt;&gt;0,$C19&lt;&gt;0,$D19&lt;&gt;0),(J19+K19)*B19,0)</f>
        <v>0</v>
      </c>
      <c r="M19" s="82">
        <f t="shared" si="5"/>
        <v>0</v>
      </c>
      <c r="N19" s="6">
        <f t="shared" si="6"/>
        <v>0</v>
      </c>
      <c r="O19" s="6">
        <f t="shared" si="6"/>
        <v>0</v>
      </c>
      <c r="P19" s="6">
        <f t="shared" si="6"/>
        <v>0</v>
      </c>
      <c r="Q19" s="6">
        <f t="shared" si="6"/>
        <v>0</v>
      </c>
      <c r="R19" s="6">
        <f t="shared" si="6"/>
        <v>0</v>
      </c>
      <c r="S19" s="6">
        <f t="shared" si="6"/>
        <v>0</v>
      </c>
      <c r="T19" s="6">
        <f t="shared" si="6"/>
        <v>0</v>
      </c>
      <c r="U19" s="6">
        <f t="shared" si="6"/>
        <v>0</v>
      </c>
      <c r="V19" s="6">
        <f t="shared" si="6"/>
        <v>0</v>
      </c>
      <c r="W19" s="6">
        <f t="shared" si="6"/>
        <v>0</v>
      </c>
      <c r="X19" s="6">
        <f t="shared" si="7"/>
        <v>0</v>
      </c>
      <c r="Y19" s="6">
        <f t="shared" si="7"/>
        <v>0</v>
      </c>
      <c r="Z19" s="6">
        <f t="shared" si="7"/>
        <v>0</v>
      </c>
      <c r="AA19" s="6">
        <f t="shared" si="7"/>
        <v>0</v>
      </c>
      <c r="AB19" s="6">
        <f t="shared" si="7"/>
        <v>0</v>
      </c>
      <c r="AC19" s="6">
        <f t="shared" si="7"/>
        <v>0</v>
      </c>
      <c r="AD19" s="6">
        <f t="shared" si="7"/>
        <v>0</v>
      </c>
      <c r="AE19" s="6">
        <f t="shared" si="7"/>
        <v>0</v>
      </c>
      <c r="AF19" s="6">
        <f t="shared" si="7"/>
        <v>0</v>
      </c>
      <c r="AI19" s="107"/>
      <c r="AJ19" s="107"/>
      <c r="AK19" s="83"/>
      <c r="AL19" s="83"/>
      <c r="AM19" s="83"/>
    </row>
    <row r="20" spans="1:39" ht="18" customHeight="1" x14ac:dyDescent="0.25">
      <c r="A20" s="119" t="s">
        <v>118</v>
      </c>
      <c r="B20" s="47"/>
      <c r="C20" s="47"/>
      <c r="D20" s="47"/>
      <c r="E20" s="116">
        <f t="shared" si="1"/>
        <v>2</v>
      </c>
      <c r="F20" s="111"/>
      <c r="G20" s="111"/>
      <c r="H20" s="111" t="s">
        <v>16</v>
      </c>
      <c r="I20" s="111" t="s">
        <v>16</v>
      </c>
      <c r="J20" s="114" t="str">
        <f t="shared" ref="J20" si="11">IF(C20&lt;&gt;0,IF(($M$8*0.55*C20*0.0001*D20/80)&lt;3,3,ROUNDUP(($M$8*0.55*C20*0.0001*D20/80)+1,0)),"")</f>
        <v/>
      </c>
      <c r="K20" s="121" t="str">
        <f t="shared" ref="K20" si="12">IF(J20&lt;&gt;"",IF(J20&lt;(C20*D20*E20*$K$7*0.00001/80),(ROUNDUP(C20*D20*E20*$K$7*0.00001/80,0)),IF(J20&lt;3,3,J20)),"")</f>
        <v/>
      </c>
      <c r="L20" s="4">
        <f t="shared" ref="L20" si="13">IF(AND($B20&lt;&gt;0,$C20&lt;&gt;0,$D20&lt;&gt;0),(J20+K20)*B20,0)</f>
        <v>0</v>
      </c>
      <c r="M20" s="82">
        <f t="shared" si="5"/>
        <v>0</v>
      </c>
      <c r="N20" s="6">
        <f t="shared" si="6"/>
        <v>0</v>
      </c>
      <c r="O20" s="6">
        <f t="shared" si="6"/>
        <v>0</v>
      </c>
      <c r="P20" s="6">
        <f t="shared" si="6"/>
        <v>0</v>
      </c>
      <c r="Q20" s="6">
        <f t="shared" si="6"/>
        <v>0</v>
      </c>
      <c r="R20" s="6">
        <f t="shared" si="6"/>
        <v>0</v>
      </c>
      <c r="S20" s="6">
        <f t="shared" si="6"/>
        <v>0</v>
      </c>
      <c r="T20" s="6">
        <f t="shared" si="6"/>
        <v>0</v>
      </c>
      <c r="U20" s="6">
        <f t="shared" si="6"/>
        <v>0</v>
      </c>
      <c r="V20" s="6">
        <f t="shared" si="6"/>
        <v>0</v>
      </c>
      <c r="W20" s="6">
        <f t="shared" si="6"/>
        <v>0</v>
      </c>
      <c r="X20" s="6">
        <f t="shared" si="7"/>
        <v>0</v>
      </c>
      <c r="Y20" s="6">
        <f t="shared" si="7"/>
        <v>0</v>
      </c>
      <c r="Z20" s="6">
        <f t="shared" si="7"/>
        <v>0</v>
      </c>
      <c r="AA20" s="6">
        <f t="shared" si="7"/>
        <v>0</v>
      </c>
      <c r="AB20" s="6">
        <f t="shared" si="7"/>
        <v>0</v>
      </c>
      <c r="AC20" s="6">
        <f t="shared" si="7"/>
        <v>0</v>
      </c>
      <c r="AD20" s="6">
        <f t="shared" si="7"/>
        <v>0</v>
      </c>
      <c r="AE20" s="6">
        <f t="shared" si="7"/>
        <v>0</v>
      </c>
      <c r="AF20" s="6">
        <f t="shared" si="7"/>
        <v>0</v>
      </c>
      <c r="AI20" s="107"/>
      <c r="AJ20" s="107"/>
      <c r="AK20" s="83"/>
      <c r="AL20" s="83"/>
      <c r="AM20" s="83"/>
    </row>
    <row r="21" spans="1:39" ht="18" customHeight="1" x14ac:dyDescent="0.25">
      <c r="A21" s="119" t="s">
        <v>119</v>
      </c>
      <c r="B21" s="113"/>
      <c r="C21" s="113"/>
      <c r="D21" s="113"/>
      <c r="E21" s="116">
        <f t="shared" si="1"/>
        <v>2</v>
      </c>
      <c r="F21" s="111"/>
      <c r="G21" s="111"/>
      <c r="H21" s="111" t="s">
        <v>16</v>
      </c>
      <c r="I21" s="111" t="s">
        <v>16</v>
      </c>
      <c r="J21" s="114" t="str">
        <f t="shared" ref="J21" si="14">IF(C21&lt;&gt;0,IF(($M$8*0.55*C21*0.0001*D21/80)&lt;3,3,ROUNDUP(($M$8*0.55*C21*0.0001*D21/80)+1,0)),"")</f>
        <v/>
      </c>
      <c r="K21" s="121" t="str">
        <f t="shared" ref="K21" si="15">IF(J21&lt;&gt;"",IF(J21&lt;(C21*D21*E21*$K$7*0.00001/80),(ROUNDUP(C21*D21*E21*$K$7*0.00001/80,0)),IF(J21&lt;3,3,J21)),"")</f>
        <v/>
      </c>
      <c r="L21" s="4">
        <f t="shared" ref="L21" si="16">IF(AND($B21&lt;&gt;0,$C21&lt;&gt;0,$D21&lt;&gt;0),(J21+K21)*B21,0)</f>
        <v>0</v>
      </c>
      <c r="M21" s="82">
        <f t="shared" si="5"/>
        <v>0</v>
      </c>
      <c r="N21" s="6">
        <v>0</v>
      </c>
      <c r="O21" s="6">
        <f t="shared" si="6"/>
        <v>0</v>
      </c>
      <c r="P21" s="6">
        <f t="shared" si="6"/>
        <v>0</v>
      </c>
      <c r="Q21" s="6">
        <f t="shared" si="6"/>
        <v>0</v>
      </c>
      <c r="R21" s="6">
        <f t="shared" si="6"/>
        <v>0</v>
      </c>
      <c r="S21" s="6">
        <f t="shared" si="6"/>
        <v>0</v>
      </c>
      <c r="T21" s="6">
        <f t="shared" si="6"/>
        <v>0</v>
      </c>
      <c r="U21" s="6">
        <f t="shared" si="6"/>
        <v>0</v>
      </c>
      <c r="V21" s="6">
        <f t="shared" si="6"/>
        <v>0</v>
      </c>
      <c r="W21" s="6">
        <f t="shared" si="6"/>
        <v>0</v>
      </c>
      <c r="X21" s="6">
        <f t="shared" si="7"/>
        <v>0</v>
      </c>
      <c r="Y21" s="6">
        <f t="shared" si="7"/>
        <v>0</v>
      </c>
      <c r="Z21" s="6">
        <f t="shared" si="7"/>
        <v>0</v>
      </c>
      <c r="AA21" s="6">
        <f t="shared" si="7"/>
        <v>0</v>
      </c>
      <c r="AB21" s="6">
        <f t="shared" si="7"/>
        <v>0</v>
      </c>
      <c r="AC21" s="6">
        <f t="shared" si="7"/>
        <v>0</v>
      </c>
      <c r="AD21" s="6">
        <f t="shared" si="7"/>
        <v>0</v>
      </c>
      <c r="AE21" s="6">
        <f t="shared" si="7"/>
        <v>0</v>
      </c>
      <c r="AF21" s="6">
        <f t="shared" si="7"/>
        <v>0</v>
      </c>
      <c r="AI21" s="107"/>
      <c r="AJ21" s="107"/>
      <c r="AK21" s="83"/>
      <c r="AL21" s="83"/>
      <c r="AM21" s="83"/>
    </row>
    <row r="22" spans="1:39" ht="18" customHeight="1" x14ac:dyDescent="0.25">
      <c r="A22" s="119" t="s">
        <v>120</v>
      </c>
      <c r="B22" s="113"/>
      <c r="C22" s="113"/>
      <c r="D22" s="113"/>
      <c r="E22" s="116">
        <f t="shared" si="1"/>
        <v>2</v>
      </c>
      <c r="F22" s="111"/>
      <c r="G22" s="111"/>
      <c r="H22" s="111" t="s">
        <v>16</v>
      </c>
      <c r="I22" s="111" t="s">
        <v>16</v>
      </c>
      <c r="J22" s="114" t="str">
        <f t="shared" ref="J22:J71" si="17">IF(C22&lt;&gt;0,IF(($M$8*0.55*C22*0.0001*D22/80)&lt;3,3,ROUNDUP(($M$8*0.55*C22*0.0001*D22/80)+1,0)),"")</f>
        <v/>
      </c>
      <c r="K22" s="121" t="str">
        <f t="shared" ref="K22:K71" si="18">IF(J22&lt;&gt;"",IF(J22&lt;(C22*D22*E22*$K$7*0.00001/80),(ROUNDUP(C22*D22*E22*$K$7*0.00001/80,0)),IF(J22&lt;3,3,J22)),"")</f>
        <v/>
      </c>
      <c r="L22" s="4">
        <f t="shared" ref="L22:L71" si="19">IF(AND($B22&lt;&gt;0,$C22&lt;&gt;0,$D22&lt;&gt;0),(J22+K22)*B22,0)</f>
        <v>0</v>
      </c>
      <c r="M22" s="82">
        <f t="shared" si="5"/>
        <v>0</v>
      </c>
      <c r="N22" s="6">
        <f t="shared" si="6"/>
        <v>0</v>
      </c>
      <c r="O22" s="6">
        <f t="shared" ref="O22:X72" si="20">0.01*(IF($F22=O$15,$D22*$B22,0)+IF($G22=O$15,$D22*$B22,0)+IF($H22=O$15,$C22*$B22,0)+IF($I22=O$15,$C22*$B22,0))</f>
        <v>0</v>
      </c>
      <c r="P22" s="6">
        <f t="shared" si="20"/>
        <v>0</v>
      </c>
      <c r="Q22" s="6">
        <f t="shared" si="20"/>
        <v>0</v>
      </c>
      <c r="R22" s="6">
        <f t="shared" si="20"/>
        <v>0</v>
      </c>
      <c r="S22" s="6">
        <f t="shared" si="20"/>
        <v>0</v>
      </c>
      <c r="T22" s="6">
        <f t="shared" si="20"/>
        <v>0</v>
      </c>
      <c r="U22" s="6">
        <f t="shared" si="20"/>
        <v>0</v>
      </c>
      <c r="V22" s="6">
        <f t="shared" si="20"/>
        <v>0</v>
      </c>
      <c r="W22" s="6">
        <f t="shared" si="20"/>
        <v>0</v>
      </c>
      <c r="X22" s="6">
        <f t="shared" si="20"/>
        <v>0</v>
      </c>
      <c r="Y22" s="6">
        <f t="shared" ref="Y22:AF72" si="21">0.01*(IF($F22=Y$15,$D22*$B22,0)+IF($G22=Y$15,$D22*$B22,0)+IF($H22=Y$15,$C22*$B22,0)+IF($I22=Y$15,$C22*$B22,0))</f>
        <v>0</v>
      </c>
      <c r="Z22" s="6">
        <f t="shared" si="21"/>
        <v>0</v>
      </c>
      <c r="AA22" s="6">
        <f t="shared" si="21"/>
        <v>0</v>
      </c>
      <c r="AB22" s="6">
        <f t="shared" si="21"/>
        <v>0</v>
      </c>
      <c r="AC22" s="6">
        <f t="shared" si="21"/>
        <v>0</v>
      </c>
      <c r="AD22" s="6">
        <f t="shared" si="21"/>
        <v>0</v>
      </c>
      <c r="AE22" s="6">
        <f t="shared" si="21"/>
        <v>0</v>
      </c>
      <c r="AF22" s="6">
        <f t="shared" si="21"/>
        <v>0</v>
      </c>
      <c r="AI22" s="107"/>
      <c r="AJ22" s="107"/>
      <c r="AK22" s="83"/>
      <c r="AL22" s="83"/>
      <c r="AM22" s="83"/>
    </row>
    <row r="23" spans="1:39" ht="18" customHeight="1" x14ac:dyDescent="0.25">
      <c r="A23" s="119" t="s">
        <v>126</v>
      </c>
      <c r="B23" s="47"/>
      <c r="C23" s="47"/>
      <c r="D23" s="47"/>
      <c r="E23" s="116">
        <f t="shared" si="1"/>
        <v>2</v>
      </c>
      <c r="F23" s="111"/>
      <c r="G23" s="111"/>
      <c r="H23" s="111" t="s">
        <v>16</v>
      </c>
      <c r="I23" s="111" t="s">
        <v>16</v>
      </c>
      <c r="J23" s="114" t="str">
        <f t="shared" si="17"/>
        <v/>
      </c>
      <c r="K23" s="121" t="str">
        <f t="shared" si="18"/>
        <v/>
      </c>
      <c r="L23" s="4">
        <f t="shared" si="19"/>
        <v>0</v>
      </c>
      <c r="M23" s="82">
        <f t="shared" si="5"/>
        <v>0</v>
      </c>
      <c r="N23" s="6">
        <f t="shared" ref="N23:V33" si="22">0.01*(IF($F23=N$15,$D23*$B23,0)+IF($G23=N$15,$D23*$B23,0)+IF($H23=N$15,$C23*$B23,0)+IF($I23=N$15,$C23*$B23,0))</f>
        <v>0</v>
      </c>
      <c r="O23" s="6">
        <f t="shared" si="22"/>
        <v>0</v>
      </c>
      <c r="P23" s="6">
        <f t="shared" si="22"/>
        <v>0</v>
      </c>
      <c r="Q23" s="6">
        <f t="shared" si="22"/>
        <v>0</v>
      </c>
      <c r="R23" s="6">
        <f t="shared" si="22"/>
        <v>0</v>
      </c>
      <c r="S23" s="6">
        <f t="shared" si="22"/>
        <v>0</v>
      </c>
      <c r="T23" s="6">
        <f t="shared" si="22"/>
        <v>0</v>
      </c>
      <c r="U23" s="6">
        <f t="shared" si="22"/>
        <v>0</v>
      </c>
      <c r="V23" s="6">
        <f t="shared" si="22"/>
        <v>0</v>
      </c>
      <c r="W23" s="6">
        <f t="shared" ref="W23:W33" si="23">0.01*(IF($F23=W$15,$D23*$B23,0)+IF($G23=W$15,$D23*$B23,0)+IF($H23=W$15,$C23*$B23,0)+IF($I23=W$15,$C23*$B23,0))</f>
        <v>0</v>
      </c>
      <c r="X23" s="6">
        <f t="shared" ref="X23:AE33" si="24">0.01*(IF($F23=X$15,$D23*$B23,0)+IF($G23=X$15,$D23*$B23,0)+IF($H23=X$15,$C23*$B23,0)+IF($I23=X$15,$C23*$B23,0))</f>
        <v>0</v>
      </c>
      <c r="Y23" s="6">
        <f t="shared" si="24"/>
        <v>0</v>
      </c>
      <c r="Z23" s="6">
        <f t="shared" si="24"/>
        <v>0</v>
      </c>
      <c r="AA23" s="6">
        <f t="shared" si="24"/>
        <v>0</v>
      </c>
      <c r="AB23" s="6">
        <f t="shared" si="24"/>
        <v>0</v>
      </c>
      <c r="AC23" s="6">
        <f t="shared" si="24"/>
        <v>0</v>
      </c>
      <c r="AD23" s="6">
        <f t="shared" si="24"/>
        <v>0</v>
      </c>
      <c r="AE23" s="6">
        <f t="shared" si="24"/>
        <v>0</v>
      </c>
      <c r="AF23" s="6">
        <f t="shared" ref="AF23:AF43" si="25">0.01*(IF($F23=AF$15,$D23*$B23,0)+IF($G23=AF$15,$D23*$B23,0)+IF($H23=AF$15,$C23*$B23,0)+IF($I23=AF$15,$C23*$B23,0))</f>
        <v>0</v>
      </c>
      <c r="AI23" s="107"/>
      <c r="AJ23" s="107"/>
      <c r="AK23" s="83"/>
      <c r="AL23" s="83"/>
      <c r="AM23" s="83"/>
    </row>
    <row r="24" spans="1:39" ht="18" customHeight="1" x14ac:dyDescent="0.25">
      <c r="A24" s="119" t="s">
        <v>127</v>
      </c>
      <c r="B24" s="47"/>
      <c r="C24" s="47"/>
      <c r="D24" s="47"/>
      <c r="E24" s="116">
        <f t="shared" si="1"/>
        <v>2</v>
      </c>
      <c r="F24" s="111"/>
      <c r="G24" s="111"/>
      <c r="H24" s="111" t="s">
        <v>16</v>
      </c>
      <c r="I24" s="111" t="s">
        <v>16</v>
      </c>
      <c r="J24" s="114" t="str">
        <f t="shared" ref="J24" si="26">IF(C24&lt;&gt;0,IF(($M$8*0.55*C24*0.0001*D24/80)&lt;3,3,ROUNDUP(($M$8*0.55*C24*0.0001*D24/80)+1,0)),"")</f>
        <v/>
      </c>
      <c r="K24" s="121" t="str">
        <f t="shared" ref="K24" si="27">IF(J24&lt;&gt;"",IF(J24&lt;(C24*D24*E24*$K$7*0.00001/80),(ROUNDUP(C24*D24*E24*$K$7*0.00001/80,0)),IF(J24&lt;3,3,J24)),"")</f>
        <v/>
      </c>
      <c r="L24" s="4">
        <f t="shared" ref="L24" si="28">IF(AND($B24&lt;&gt;0,$C24&lt;&gt;0,$D24&lt;&gt;0),(J24+K24)*B24,0)</f>
        <v>0</v>
      </c>
      <c r="M24" s="82">
        <f t="shared" si="5"/>
        <v>0</v>
      </c>
      <c r="N24" s="6">
        <f t="shared" si="22"/>
        <v>0</v>
      </c>
      <c r="O24" s="6">
        <f t="shared" si="22"/>
        <v>0</v>
      </c>
      <c r="P24" s="6">
        <f t="shared" si="22"/>
        <v>0</v>
      </c>
      <c r="Q24" s="6">
        <f t="shared" si="22"/>
        <v>0</v>
      </c>
      <c r="R24" s="6">
        <f t="shared" si="22"/>
        <v>0</v>
      </c>
      <c r="S24" s="6">
        <f t="shared" si="22"/>
        <v>0</v>
      </c>
      <c r="T24" s="6">
        <f t="shared" si="22"/>
        <v>0</v>
      </c>
      <c r="U24" s="6">
        <f t="shared" si="22"/>
        <v>0</v>
      </c>
      <c r="V24" s="6">
        <f t="shared" si="22"/>
        <v>0</v>
      </c>
      <c r="W24" s="6">
        <f t="shared" si="23"/>
        <v>0</v>
      </c>
      <c r="X24" s="6">
        <f t="shared" si="24"/>
        <v>0</v>
      </c>
      <c r="Y24" s="6">
        <f t="shared" si="24"/>
        <v>0</v>
      </c>
      <c r="Z24" s="6">
        <f t="shared" si="24"/>
        <v>0</v>
      </c>
      <c r="AA24" s="6">
        <f t="shared" si="24"/>
        <v>0</v>
      </c>
      <c r="AB24" s="6">
        <f t="shared" si="24"/>
        <v>0</v>
      </c>
      <c r="AC24" s="6">
        <f t="shared" si="24"/>
        <v>0</v>
      </c>
      <c r="AD24" s="6">
        <f t="shared" si="24"/>
        <v>0</v>
      </c>
      <c r="AE24" s="6">
        <f t="shared" si="24"/>
        <v>0</v>
      </c>
      <c r="AF24" s="6">
        <f t="shared" si="25"/>
        <v>0</v>
      </c>
      <c r="AI24" s="107"/>
      <c r="AJ24" s="107"/>
      <c r="AK24" s="83"/>
      <c r="AL24" s="83"/>
      <c r="AM24" s="83"/>
    </row>
    <row r="25" spans="1:39" ht="18" customHeight="1" x14ac:dyDescent="0.25">
      <c r="A25" s="119" t="s">
        <v>128</v>
      </c>
      <c r="B25" s="47"/>
      <c r="C25" s="47"/>
      <c r="D25" s="47"/>
      <c r="E25" s="116">
        <f t="shared" si="1"/>
        <v>2</v>
      </c>
      <c r="F25" s="111"/>
      <c r="G25" s="111"/>
      <c r="H25" s="111" t="s">
        <v>16</v>
      </c>
      <c r="I25" s="111" t="s">
        <v>16</v>
      </c>
      <c r="J25" s="114" t="str">
        <f t="shared" si="17"/>
        <v/>
      </c>
      <c r="K25" s="121" t="str">
        <f t="shared" si="18"/>
        <v/>
      </c>
      <c r="L25" s="4">
        <f t="shared" si="19"/>
        <v>0</v>
      </c>
      <c r="M25" s="82">
        <f t="shared" si="5"/>
        <v>0</v>
      </c>
      <c r="N25" s="6">
        <f t="shared" si="22"/>
        <v>0</v>
      </c>
      <c r="O25" s="6">
        <f t="shared" si="22"/>
        <v>0</v>
      </c>
      <c r="P25" s="6">
        <f t="shared" si="22"/>
        <v>0</v>
      </c>
      <c r="Q25" s="6">
        <f t="shared" si="22"/>
        <v>0</v>
      </c>
      <c r="R25" s="6">
        <f t="shared" si="22"/>
        <v>0</v>
      </c>
      <c r="S25" s="6">
        <f t="shared" si="22"/>
        <v>0</v>
      </c>
      <c r="T25" s="6">
        <f t="shared" si="22"/>
        <v>0</v>
      </c>
      <c r="U25" s="6">
        <f t="shared" si="22"/>
        <v>0</v>
      </c>
      <c r="V25" s="6">
        <f t="shared" si="22"/>
        <v>0</v>
      </c>
      <c r="W25" s="6">
        <f t="shared" si="23"/>
        <v>0</v>
      </c>
      <c r="X25" s="6">
        <f t="shared" si="24"/>
        <v>0</v>
      </c>
      <c r="Y25" s="6">
        <f t="shared" si="24"/>
        <v>0</v>
      </c>
      <c r="Z25" s="6">
        <f t="shared" si="24"/>
        <v>0</v>
      </c>
      <c r="AA25" s="6">
        <f t="shared" si="24"/>
        <v>0</v>
      </c>
      <c r="AB25" s="6">
        <f t="shared" si="24"/>
        <v>0</v>
      </c>
      <c r="AC25" s="6">
        <f t="shared" si="24"/>
        <v>0</v>
      </c>
      <c r="AD25" s="6">
        <f t="shared" si="24"/>
        <v>0</v>
      </c>
      <c r="AE25" s="6">
        <f t="shared" si="24"/>
        <v>0</v>
      </c>
      <c r="AF25" s="6">
        <f t="shared" si="25"/>
        <v>0</v>
      </c>
      <c r="AI25" s="107"/>
      <c r="AJ25" s="107"/>
      <c r="AK25" s="83"/>
      <c r="AL25" s="83"/>
      <c r="AM25" s="83"/>
    </row>
    <row r="26" spans="1:39" ht="18" customHeight="1" x14ac:dyDescent="0.25">
      <c r="A26" s="119" t="s">
        <v>129</v>
      </c>
      <c r="B26" s="47"/>
      <c r="C26" s="47"/>
      <c r="D26" s="47"/>
      <c r="E26" s="116">
        <f t="shared" si="1"/>
        <v>2</v>
      </c>
      <c r="F26" s="111"/>
      <c r="G26" s="111"/>
      <c r="H26" s="111" t="s">
        <v>16</v>
      </c>
      <c r="I26" s="111" t="s">
        <v>16</v>
      </c>
      <c r="J26" s="114" t="str">
        <f t="shared" ref="J26" si="29">IF(C26&lt;&gt;0,IF(($M$8*0.55*C26*0.0001*D26/80)&lt;3,3,ROUNDUP(($M$8*0.55*C26*0.0001*D26/80)+1,0)),"")</f>
        <v/>
      </c>
      <c r="K26" s="121" t="str">
        <f t="shared" ref="K26" si="30">IF(J26&lt;&gt;"",IF(J26&lt;(C26*D26*E26*$K$7*0.00001/80),(ROUNDUP(C26*D26*E26*$K$7*0.00001/80,0)),IF(J26&lt;3,3,J26)),"")</f>
        <v/>
      </c>
      <c r="L26" s="4">
        <f t="shared" ref="L26" si="31">IF(AND($B26&lt;&gt;0,$C26&lt;&gt;0,$D26&lt;&gt;0),(J26+K26)*B26,0)</f>
        <v>0</v>
      </c>
      <c r="M26" s="82">
        <f t="shared" si="5"/>
        <v>0</v>
      </c>
      <c r="N26" s="6">
        <f t="shared" si="22"/>
        <v>0</v>
      </c>
      <c r="O26" s="6">
        <f t="shared" si="22"/>
        <v>0</v>
      </c>
      <c r="P26" s="6">
        <f t="shared" si="22"/>
        <v>0</v>
      </c>
      <c r="Q26" s="6">
        <f t="shared" si="22"/>
        <v>0</v>
      </c>
      <c r="R26" s="6">
        <f t="shared" si="22"/>
        <v>0</v>
      </c>
      <c r="S26" s="6">
        <f t="shared" si="22"/>
        <v>0</v>
      </c>
      <c r="T26" s="6">
        <f t="shared" si="22"/>
        <v>0</v>
      </c>
      <c r="U26" s="6">
        <f t="shared" si="22"/>
        <v>0</v>
      </c>
      <c r="V26" s="6">
        <f t="shared" si="22"/>
        <v>0</v>
      </c>
      <c r="W26" s="6">
        <f t="shared" si="23"/>
        <v>0</v>
      </c>
      <c r="X26" s="6">
        <f t="shared" si="24"/>
        <v>0</v>
      </c>
      <c r="Y26" s="6">
        <f t="shared" si="24"/>
        <v>0</v>
      </c>
      <c r="Z26" s="6">
        <f t="shared" si="24"/>
        <v>0</v>
      </c>
      <c r="AA26" s="6">
        <f t="shared" si="24"/>
        <v>0</v>
      </c>
      <c r="AB26" s="6">
        <f t="shared" si="24"/>
        <v>0</v>
      </c>
      <c r="AC26" s="6">
        <f t="shared" si="24"/>
        <v>0</v>
      </c>
      <c r="AD26" s="6">
        <f t="shared" si="24"/>
        <v>0</v>
      </c>
      <c r="AE26" s="6">
        <f t="shared" si="24"/>
        <v>0</v>
      </c>
      <c r="AF26" s="6">
        <f t="shared" si="25"/>
        <v>0</v>
      </c>
      <c r="AI26" s="107"/>
      <c r="AJ26" s="107"/>
      <c r="AK26" s="83"/>
      <c r="AL26" s="83"/>
      <c r="AM26" s="83"/>
    </row>
    <row r="27" spans="1:39" ht="18" customHeight="1" x14ac:dyDescent="0.25">
      <c r="A27" s="119" t="s">
        <v>130</v>
      </c>
      <c r="B27" s="47"/>
      <c r="C27" s="47"/>
      <c r="D27" s="47"/>
      <c r="E27" s="116">
        <f t="shared" si="1"/>
        <v>2</v>
      </c>
      <c r="F27" s="111"/>
      <c r="G27" s="111"/>
      <c r="H27" s="111" t="s">
        <v>16</v>
      </c>
      <c r="I27" s="111" t="s">
        <v>16</v>
      </c>
      <c r="J27" s="114" t="str">
        <f t="shared" si="17"/>
        <v/>
      </c>
      <c r="K27" s="121" t="str">
        <f t="shared" si="18"/>
        <v/>
      </c>
      <c r="L27" s="4">
        <f t="shared" si="19"/>
        <v>0</v>
      </c>
      <c r="M27" s="82">
        <f t="shared" si="5"/>
        <v>0</v>
      </c>
      <c r="N27" s="6">
        <f t="shared" si="22"/>
        <v>0</v>
      </c>
      <c r="O27" s="6">
        <f t="shared" si="22"/>
        <v>0</v>
      </c>
      <c r="P27" s="6">
        <f t="shared" si="22"/>
        <v>0</v>
      </c>
      <c r="Q27" s="6">
        <f t="shared" si="22"/>
        <v>0</v>
      </c>
      <c r="R27" s="6">
        <f t="shared" si="22"/>
        <v>0</v>
      </c>
      <c r="S27" s="6">
        <f t="shared" si="22"/>
        <v>0</v>
      </c>
      <c r="T27" s="6">
        <f t="shared" si="22"/>
        <v>0</v>
      </c>
      <c r="U27" s="6">
        <f t="shared" si="22"/>
        <v>0</v>
      </c>
      <c r="V27" s="6">
        <f t="shared" si="22"/>
        <v>0</v>
      </c>
      <c r="W27" s="6">
        <f t="shared" si="23"/>
        <v>0</v>
      </c>
      <c r="X27" s="6">
        <f t="shared" si="24"/>
        <v>0</v>
      </c>
      <c r="Y27" s="6">
        <f t="shared" si="24"/>
        <v>0</v>
      </c>
      <c r="Z27" s="6">
        <f t="shared" si="24"/>
        <v>0</v>
      </c>
      <c r="AA27" s="6">
        <f t="shared" si="24"/>
        <v>0</v>
      </c>
      <c r="AB27" s="6">
        <f t="shared" si="24"/>
        <v>0</v>
      </c>
      <c r="AC27" s="6">
        <f t="shared" si="24"/>
        <v>0</v>
      </c>
      <c r="AD27" s="6">
        <f t="shared" si="24"/>
        <v>0</v>
      </c>
      <c r="AE27" s="6">
        <f t="shared" si="24"/>
        <v>0</v>
      </c>
      <c r="AF27" s="6">
        <f t="shared" si="25"/>
        <v>0</v>
      </c>
      <c r="AI27" s="107"/>
      <c r="AJ27" s="107"/>
      <c r="AK27" s="83"/>
      <c r="AL27" s="83"/>
      <c r="AM27" s="83"/>
    </row>
    <row r="28" spans="1:39" ht="18" customHeight="1" x14ac:dyDescent="0.25">
      <c r="A28" s="119" t="s">
        <v>131</v>
      </c>
      <c r="B28" s="47"/>
      <c r="C28" s="47"/>
      <c r="D28" s="47"/>
      <c r="E28" s="116">
        <f t="shared" si="1"/>
        <v>2</v>
      </c>
      <c r="F28" s="111"/>
      <c r="G28" s="111"/>
      <c r="H28" s="111" t="s">
        <v>16</v>
      </c>
      <c r="I28" s="111" t="s">
        <v>16</v>
      </c>
      <c r="J28" s="114" t="str">
        <f t="shared" ref="J28" si="32">IF(C28&lt;&gt;0,IF(($M$8*0.55*C28*0.0001*D28/80)&lt;3,3,ROUNDUP(($M$8*0.55*C28*0.0001*D28/80)+1,0)),"")</f>
        <v/>
      </c>
      <c r="K28" s="121" t="str">
        <f t="shared" ref="K28" si="33">IF(J28&lt;&gt;"",IF(J28&lt;(C28*D28*E28*$K$7*0.00001/80),(ROUNDUP(C28*D28*E28*$K$7*0.00001/80,0)),IF(J28&lt;3,3,J28)),"")</f>
        <v/>
      </c>
      <c r="L28" s="4">
        <f t="shared" ref="L28" si="34">IF(AND($B28&lt;&gt;0,$C28&lt;&gt;0,$D28&lt;&gt;0),(J28+K28)*B28,0)</f>
        <v>0</v>
      </c>
      <c r="M28" s="82">
        <f t="shared" si="5"/>
        <v>0</v>
      </c>
      <c r="N28" s="6">
        <f t="shared" si="22"/>
        <v>0</v>
      </c>
      <c r="O28" s="6">
        <f t="shared" si="22"/>
        <v>0</v>
      </c>
      <c r="P28" s="6">
        <f t="shared" si="22"/>
        <v>0</v>
      </c>
      <c r="Q28" s="6">
        <f t="shared" si="22"/>
        <v>0</v>
      </c>
      <c r="R28" s="6">
        <f t="shared" si="22"/>
        <v>0</v>
      </c>
      <c r="S28" s="6">
        <f t="shared" si="22"/>
        <v>0</v>
      </c>
      <c r="T28" s="6">
        <f t="shared" si="22"/>
        <v>0</v>
      </c>
      <c r="U28" s="6">
        <f t="shared" si="22"/>
        <v>0</v>
      </c>
      <c r="V28" s="6">
        <f t="shared" si="22"/>
        <v>0</v>
      </c>
      <c r="W28" s="6">
        <f t="shared" si="23"/>
        <v>0</v>
      </c>
      <c r="X28" s="6">
        <f t="shared" si="24"/>
        <v>0</v>
      </c>
      <c r="Y28" s="6">
        <f t="shared" si="24"/>
        <v>0</v>
      </c>
      <c r="Z28" s="6">
        <f t="shared" si="24"/>
        <v>0</v>
      </c>
      <c r="AA28" s="6">
        <f t="shared" si="24"/>
        <v>0</v>
      </c>
      <c r="AB28" s="6">
        <f t="shared" si="24"/>
        <v>0</v>
      </c>
      <c r="AC28" s="6">
        <f t="shared" si="24"/>
        <v>0</v>
      </c>
      <c r="AD28" s="6">
        <f t="shared" si="24"/>
        <v>0</v>
      </c>
      <c r="AE28" s="6">
        <f t="shared" si="24"/>
        <v>0</v>
      </c>
      <c r="AF28" s="6">
        <f t="shared" si="25"/>
        <v>0</v>
      </c>
      <c r="AI28" s="107"/>
      <c r="AJ28" s="107"/>
      <c r="AK28" s="83"/>
      <c r="AL28" s="83"/>
      <c r="AM28" s="83"/>
    </row>
    <row r="29" spans="1:39" ht="18" customHeight="1" x14ac:dyDescent="0.25">
      <c r="A29" s="119" t="s">
        <v>132</v>
      </c>
      <c r="B29" s="47"/>
      <c r="C29" s="47"/>
      <c r="D29" s="47"/>
      <c r="E29" s="116">
        <f t="shared" si="1"/>
        <v>2</v>
      </c>
      <c r="F29" s="111"/>
      <c r="G29" s="111"/>
      <c r="H29" s="111" t="s">
        <v>16</v>
      </c>
      <c r="I29" s="111" t="s">
        <v>16</v>
      </c>
      <c r="J29" s="114" t="str">
        <f t="shared" si="17"/>
        <v/>
      </c>
      <c r="K29" s="121" t="str">
        <f t="shared" si="18"/>
        <v/>
      </c>
      <c r="L29" s="4">
        <f t="shared" si="19"/>
        <v>0</v>
      </c>
      <c r="M29" s="82">
        <f t="shared" si="5"/>
        <v>0</v>
      </c>
      <c r="N29" s="6">
        <f t="shared" si="22"/>
        <v>0</v>
      </c>
      <c r="O29" s="6">
        <f t="shared" si="22"/>
        <v>0</v>
      </c>
      <c r="P29" s="6">
        <f t="shared" si="22"/>
        <v>0</v>
      </c>
      <c r="Q29" s="6">
        <f t="shared" si="22"/>
        <v>0</v>
      </c>
      <c r="R29" s="6">
        <f t="shared" si="22"/>
        <v>0</v>
      </c>
      <c r="S29" s="6">
        <f t="shared" si="22"/>
        <v>0</v>
      </c>
      <c r="T29" s="6">
        <f t="shared" si="22"/>
        <v>0</v>
      </c>
      <c r="U29" s="6">
        <f t="shared" si="22"/>
        <v>0</v>
      </c>
      <c r="V29" s="6">
        <f t="shared" si="22"/>
        <v>0</v>
      </c>
      <c r="W29" s="6">
        <f t="shared" si="23"/>
        <v>0</v>
      </c>
      <c r="X29" s="6">
        <f t="shared" si="24"/>
        <v>0</v>
      </c>
      <c r="Y29" s="6">
        <f t="shared" si="24"/>
        <v>0</v>
      </c>
      <c r="Z29" s="6">
        <f t="shared" si="24"/>
        <v>0</v>
      </c>
      <c r="AA29" s="6">
        <f t="shared" si="24"/>
        <v>0</v>
      </c>
      <c r="AB29" s="6">
        <f t="shared" si="24"/>
        <v>0</v>
      </c>
      <c r="AC29" s="6">
        <f t="shared" si="24"/>
        <v>0</v>
      </c>
      <c r="AD29" s="6">
        <f t="shared" si="24"/>
        <v>0</v>
      </c>
      <c r="AE29" s="6">
        <f t="shared" si="24"/>
        <v>0</v>
      </c>
      <c r="AF29" s="6">
        <f t="shared" si="25"/>
        <v>0</v>
      </c>
      <c r="AI29" s="107"/>
      <c r="AJ29" s="107"/>
      <c r="AK29" s="83"/>
      <c r="AL29" s="83"/>
      <c r="AM29" s="83"/>
    </row>
    <row r="30" spans="1:39" ht="18" customHeight="1" x14ac:dyDescent="0.25">
      <c r="A30" s="119" t="s">
        <v>133</v>
      </c>
      <c r="B30" s="47"/>
      <c r="C30" s="47"/>
      <c r="D30" s="47"/>
      <c r="E30" s="116">
        <f t="shared" si="1"/>
        <v>2</v>
      </c>
      <c r="F30" s="111"/>
      <c r="G30" s="111"/>
      <c r="H30" s="111" t="s">
        <v>16</v>
      </c>
      <c r="I30" s="111" t="s">
        <v>16</v>
      </c>
      <c r="J30" s="114" t="str">
        <f t="shared" ref="J30" si="35">IF(C30&lt;&gt;0,IF(($M$8*0.55*C30*0.0001*D30/80)&lt;3,3,ROUNDUP(($M$8*0.55*C30*0.0001*D30/80)+1,0)),"")</f>
        <v/>
      </c>
      <c r="K30" s="121" t="str">
        <f t="shared" ref="K30" si="36">IF(J30&lt;&gt;"",IF(J30&lt;(C30*D30*E30*$K$7*0.00001/80),(ROUNDUP(C30*D30*E30*$K$7*0.00001/80,0)),IF(J30&lt;3,3,J30)),"")</f>
        <v/>
      </c>
      <c r="L30" s="4">
        <f t="shared" ref="L30" si="37">IF(AND($B30&lt;&gt;0,$C30&lt;&gt;0,$D30&lt;&gt;0),(J30+K30)*B30,0)</f>
        <v>0</v>
      </c>
      <c r="M30" s="82">
        <f t="shared" si="5"/>
        <v>0</v>
      </c>
      <c r="N30" s="6">
        <f t="shared" si="22"/>
        <v>0</v>
      </c>
      <c r="O30" s="6">
        <f t="shared" si="22"/>
        <v>0</v>
      </c>
      <c r="P30" s="6">
        <f t="shared" si="22"/>
        <v>0</v>
      </c>
      <c r="Q30" s="6">
        <f t="shared" si="22"/>
        <v>0</v>
      </c>
      <c r="R30" s="6">
        <f t="shared" si="22"/>
        <v>0</v>
      </c>
      <c r="S30" s="6">
        <f t="shared" si="22"/>
        <v>0</v>
      </c>
      <c r="T30" s="6">
        <f t="shared" si="22"/>
        <v>0</v>
      </c>
      <c r="U30" s="6">
        <f t="shared" si="22"/>
        <v>0</v>
      </c>
      <c r="V30" s="6">
        <f t="shared" si="22"/>
        <v>0</v>
      </c>
      <c r="W30" s="6">
        <f t="shared" si="23"/>
        <v>0</v>
      </c>
      <c r="X30" s="6">
        <f t="shared" si="24"/>
        <v>0</v>
      </c>
      <c r="Y30" s="6">
        <f t="shared" si="24"/>
        <v>0</v>
      </c>
      <c r="Z30" s="6">
        <f t="shared" si="24"/>
        <v>0</v>
      </c>
      <c r="AA30" s="6">
        <f t="shared" si="24"/>
        <v>0</v>
      </c>
      <c r="AB30" s="6">
        <f t="shared" si="24"/>
        <v>0</v>
      </c>
      <c r="AC30" s="6">
        <f t="shared" si="24"/>
        <v>0</v>
      </c>
      <c r="AD30" s="6">
        <f t="shared" si="24"/>
        <v>0</v>
      </c>
      <c r="AE30" s="6">
        <f t="shared" si="24"/>
        <v>0</v>
      </c>
      <c r="AF30" s="6">
        <f t="shared" si="25"/>
        <v>0</v>
      </c>
      <c r="AI30" s="107"/>
      <c r="AJ30" s="107"/>
      <c r="AK30" s="83"/>
      <c r="AL30" s="83"/>
      <c r="AM30" s="83"/>
    </row>
    <row r="31" spans="1:39" ht="18" customHeight="1" x14ac:dyDescent="0.25">
      <c r="A31" s="119" t="s">
        <v>134</v>
      </c>
      <c r="B31" s="47"/>
      <c r="C31" s="47"/>
      <c r="D31" s="47"/>
      <c r="E31" s="116">
        <f t="shared" si="1"/>
        <v>2</v>
      </c>
      <c r="F31" s="111"/>
      <c r="G31" s="111"/>
      <c r="H31" s="111" t="s">
        <v>16</v>
      </c>
      <c r="I31" s="111" t="s">
        <v>16</v>
      </c>
      <c r="J31" s="114" t="str">
        <f t="shared" si="17"/>
        <v/>
      </c>
      <c r="K31" s="121" t="str">
        <f t="shared" si="18"/>
        <v/>
      </c>
      <c r="L31" s="4">
        <f t="shared" si="19"/>
        <v>0</v>
      </c>
      <c r="M31" s="82">
        <f t="shared" si="5"/>
        <v>0</v>
      </c>
      <c r="N31" s="6">
        <f t="shared" si="22"/>
        <v>0</v>
      </c>
      <c r="O31" s="6">
        <f t="shared" si="22"/>
        <v>0</v>
      </c>
      <c r="P31" s="6">
        <f t="shared" si="22"/>
        <v>0</v>
      </c>
      <c r="Q31" s="6">
        <f t="shared" si="22"/>
        <v>0</v>
      </c>
      <c r="R31" s="6">
        <f t="shared" si="22"/>
        <v>0</v>
      </c>
      <c r="S31" s="6">
        <f t="shared" si="22"/>
        <v>0</v>
      </c>
      <c r="T31" s="6">
        <f t="shared" si="22"/>
        <v>0</v>
      </c>
      <c r="U31" s="6">
        <f t="shared" si="22"/>
        <v>0</v>
      </c>
      <c r="V31" s="6">
        <f t="shared" si="22"/>
        <v>0</v>
      </c>
      <c r="W31" s="6">
        <f t="shared" si="23"/>
        <v>0</v>
      </c>
      <c r="X31" s="6">
        <f t="shared" si="24"/>
        <v>0</v>
      </c>
      <c r="Y31" s="6">
        <f t="shared" si="24"/>
        <v>0</v>
      </c>
      <c r="Z31" s="6">
        <f t="shared" si="24"/>
        <v>0</v>
      </c>
      <c r="AA31" s="6">
        <f t="shared" si="24"/>
        <v>0</v>
      </c>
      <c r="AB31" s="6">
        <f t="shared" si="24"/>
        <v>0</v>
      </c>
      <c r="AC31" s="6">
        <f t="shared" si="24"/>
        <v>0</v>
      </c>
      <c r="AD31" s="6">
        <f t="shared" si="24"/>
        <v>0</v>
      </c>
      <c r="AE31" s="6">
        <f t="shared" si="24"/>
        <v>0</v>
      </c>
      <c r="AF31" s="6">
        <f t="shared" si="25"/>
        <v>0</v>
      </c>
      <c r="AI31" s="107"/>
      <c r="AJ31" s="107"/>
      <c r="AK31" s="83"/>
      <c r="AL31" s="83"/>
      <c r="AM31" s="83"/>
    </row>
    <row r="32" spans="1:39" ht="18" customHeight="1" x14ac:dyDescent="0.25">
      <c r="A32" s="119" t="s">
        <v>135</v>
      </c>
      <c r="B32" s="47"/>
      <c r="C32" s="47"/>
      <c r="D32" s="47"/>
      <c r="E32" s="116">
        <f t="shared" si="1"/>
        <v>2</v>
      </c>
      <c r="F32" s="111"/>
      <c r="G32" s="111"/>
      <c r="H32" s="111" t="s">
        <v>16</v>
      </c>
      <c r="I32" s="111" t="s">
        <v>16</v>
      </c>
      <c r="J32" s="114" t="str">
        <f t="shared" ref="J32" si="38">IF(C32&lt;&gt;0,IF(($M$8*0.55*C32*0.0001*D32/80)&lt;3,3,ROUNDUP(($M$8*0.55*C32*0.0001*D32/80)+1,0)),"")</f>
        <v/>
      </c>
      <c r="K32" s="121" t="str">
        <f t="shared" ref="K32" si="39">IF(J32&lt;&gt;"",IF(J32&lt;(C32*D32*E32*$K$7*0.00001/80),(ROUNDUP(C32*D32*E32*$K$7*0.00001/80,0)),IF(J32&lt;3,3,J32)),"")</f>
        <v/>
      </c>
      <c r="L32" s="4">
        <f t="shared" ref="L32" si="40">IF(AND($B32&lt;&gt;0,$C32&lt;&gt;0,$D32&lt;&gt;0),(J32+K32)*B32,0)</f>
        <v>0</v>
      </c>
      <c r="M32" s="82">
        <f t="shared" si="5"/>
        <v>0</v>
      </c>
      <c r="N32" s="6">
        <f t="shared" si="22"/>
        <v>0</v>
      </c>
      <c r="O32" s="6">
        <f t="shared" si="22"/>
        <v>0</v>
      </c>
      <c r="P32" s="6">
        <f t="shared" si="22"/>
        <v>0</v>
      </c>
      <c r="Q32" s="6">
        <f t="shared" si="22"/>
        <v>0</v>
      </c>
      <c r="R32" s="6">
        <f t="shared" si="22"/>
        <v>0</v>
      </c>
      <c r="S32" s="6">
        <f t="shared" si="22"/>
        <v>0</v>
      </c>
      <c r="T32" s="6">
        <f t="shared" si="22"/>
        <v>0</v>
      </c>
      <c r="U32" s="6">
        <f t="shared" si="22"/>
        <v>0</v>
      </c>
      <c r="V32" s="6">
        <f t="shared" si="22"/>
        <v>0</v>
      </c>
      <c r="W32" s="6">
        <f t="shared" si="23"/>
        <v>0</v>
      </c>
      <c r="X32" s="6">
        <f t="shared" si="24"/>
        <v>0</v>
      </c>
      <c r="Y32" s="6">
        <f t="shared" si="24"/>
        <v>0</v>
      </c>
      <c r="Z32" s="6">
        <f t="shared" si="24"/>
        <v>0</v>
      </c>
      <c r="AA32" s="6">
        <f t="shared" si="24"/>
        <v>0</v>
      </c>
      <c r="AB32" s="6">
        <f t="shared" si="24"/>
        <v>0</v>
      </c>
      <c r="AC32" s="6">
        <f t="shared" si="24"/>
        <v>0</v>
      </c>
      <c r="AD32" s="6">
        <f t="shared" si="24"/>
        <v>0</v>
      </c>
      <c r="AE32" s="6">
        <f t="shared" si="24"/>
        <v>0</v>
      </c>
      <c r="AF32" s="6">
        <f t="shared" si="25"/>
        <v>0</v>
      </c>
      <c r="AI32" s="107"/>
      <c r="AJ32" s="107"/>
      <c r="AK32" s="83"/>
      <c r="AL32" s="83"/>
      <c r="AM32" s="83"/>
    </row>
    <row r="33" spans="1:39" ht="18" customHeight="1" x14ac:dyDescent="0.25">
      <c r="A33" s="119" t="s">
        <v>136</v>
      </c>
      <c r="B33" s="47"/>
      <c r="C33" s="47"/>
      <c r="D33" s="47"/>
      <c r="E33" s="116">
        <f t="shared" si="1"/>
        <v>2</v>
      </c>
      <c r="F33" s="111"/>
      <c r="G33" s="111"/>
      <c r="H33" s="111" t="s">
        <v>16</v>
      </c>
      <c r="I33" s="111" t="s">
        <v>16</v>
      </c>
      <c r="J33" s="114" t="str">
        <f t="shared" si="17"/>
        <v/>
      </c>
      <c r="K33" s="121" t="str">
        <f t="shared" si="18"/>
        <v/>
      </c>
      <c r="L33" s="4">
        <f t="shared" si="19"/>
        <v>0</v>
      </c>
      <c r="M33" s="82">
        <f t="shared" si="5"/>
        <v>0</v>
      </c>
      <c r="N33" s="6">
        <f t="shared" si="22"/>
        <v>0</v>
      </c>
      <c r="O33" s="6">
        <f t="shared" si="22"/>
        <v>0</v>
      </c>
      <c r="P33" s="6">
        <f t="shared" si="22"/>
        <v>0</v>
      </c>
      <c r="Q33" s="6">
        <f t="shared" si="22"/>
        <v>0</v>
      </c>
      <c r="R33" s="6">
        <f t="shared" si="22"/>
        <v>0</v>
      </c>
      <c r="S33" s="6">
        <f t="shared" si="22"/>
        <v>0</v>
      </c>
      <c r="T33" s="6">
        <f t="shared" si="22"/>
        <v>0</v>
      </c>
      <c r="U33" s="6">
        <f t="shared" si="22"/>
        <v>0</v>
      </c>
      <c r="V33" s="6">
        <f t="shared" si="22"/>
        <v>0</v>
      </c>
      <c r="W33" s="6">
        <f t="shared" si="23"/>
        <v>0</v>
      </c>
      <c r="X33" s="6">
        <f t="shared" si="24"/>
        <v>0</v>
      </c>
      <c r="Y33" s="6">
        <f t="shared" si="24"/>
        <v>0</v>
      </c>
      <c r="Z33" s="6">
        <f t="shared" si="24"/>
        <v>0</v>
      </c>
      <c r="AA33" s="6">
        <f t="shared" si="24"/>
        <v>0</v>
      </c>
      <c r="AB33" s="6">
        <f t="shared" si="24"/>
        <v>0</v>
      </c>
      <c r="AC33" s="6">
        <f t="shared" si="24"/>
        <v>0</v>
      </c>
      <c r="AD33" s="6">
        <f t="shared" si="24"/>
        <v>0</v>
      </c>
      <c r="AE33" s="6">
        <f t="shared" si="24"/>
        <v>0</v>
      </c>
      <c r="AF33" s="6">
        <f t="shared" si="25"/>
        <v>0</v>
      </c>
      <c r="AI33" s="107"/>
      <c r="AJ33" s="107"/>
      <c r="AK33" s="83"/>
      <c r="AL33" s="83"/>
      <c r="AM33" s="83"/>
    </row>
    <row r="34" spans="1:39" ht="18" customHeight="1" x14ac:dyDescent="0.25">
      <c r="A34" s="119" t="s">
        <v>137</v>
      </c>
      <c r="B34" s="47"/>
      <c r="C34" s="47"/>
      <c r="D34" s="47"/>
      <c r="E34" s="116">
        <f t="shared" si="1"/>
        <v>2</v>
      </c>
      <c r="F34" s="111"/>
      <c r="G34" s="111"/>
      <c r="H34" s="111" t="s">
        <v>16</v>
      </c>
      <c r="I34" s="111" t="s">
        <v>16</v>
      </c>
      <c r="J34" s="114" t="str">
        <f t="shared" si="17"/>
        <v/>
      </c>
      <c r="K34" s="121" t="str">
        <f t="shared" si="18"/>
        <v/>
      </c>
      <c r="L34" s="4">
        <f t="shared" si="19"/>
        <v>0</v>
      </c>
      <c r="M34" s="82">
        <f t="shared" si="5"/>
        <v>0</v>
      </c>
      <c r="N34" s="6">
        <f t="shared" si="6"/>
        <v>0</v>
      </c>
      <c r="O34" s="6">
        <f t="shared" si="6"/>
        <v>0</v>
      </c>
      <c r="P34" s="6">
        <f t="shared" si="6"/>
        <v>0</v>
      </c>
      <c r="Q34" s="6">
        <f t="shared" si="6"/>
        <v>0</v>
      </c>
      <c r="R34" s="6">
        <f t="shared" si="6"/>
        <v>0</v>
      </c>
      <c r="S34" s="6">
        <f t="shared" si="6"/>
        <v>0</v>
      </c>
      <c r="T34" s="6">
        <f t="shared" ref="T34:AE49" si="41">0.01*(IF($F34=T$15,$D34*$B34,0)+IF($G34=T$15,$D34*$B34,0)+IF($H34=T$15,$C34*$B34,0)+IF($I34=T$15,$C34*$B34,0))</f>
        <v>0</v>
      </c>
      <c r="U34" s="6">
        <f t="shared" si="41"/>
        <v>0</v>
      </c>
      <c r="V34" s="6">
        <f t="shared" si="41"/>
        <v>0</v>
      </c>
      <c r="W34" s="6">
        <f t="shared" si="41"/>
        <v>0</v>
      </c>
      <c r="X34" s="6">
        <f t="shared" si="41"/>
        <v>0</v>
      </c>
      <c r="Y34" s="6">
        <f t="shared" si="41"/>
        <v>0</v>
      </c>
      <c r="Z34" s="6">
        <f t="shared" si="41"/>
        <v>0</v>
      </c>
      <c r="AA34" s="6">
        <f t="shared" si="41"/>
        <v>0</v>
      </c>
      <c r="AB34" s="6">
        <f t="shared" si="41"/>
        <v>0</v>
      </c>
      <c r="AC34" s="6">
        <f t="shared" si="41"/>
        <v>0</v>
      </c>
      <c r="AD34" s="6">
        <f t="shared" si="41"/>
        <v>0</v>
      </c>
      <c r="AE34" s="6">
        <f t="shared" si="41"/>
        <v>0</v>
      </c>
      <c r="AF34" s="6">
        <f t="shared" si="25"/>
        <v>0</v>
      </c>
      <c r="AI34" s="107"/>
      <c r="AJ34" s="107"/>
      <c r="AK34" s="83"/>
      <c r="AL34" s="83"/>
      <c r="AM34" s="83"/>
    </row>
    <row r="35" spans="1:39" ht="18" customHeight="1" x14ac:dyDescent="0.25">
      <c r="A35" s="119" t="s">
        <v>138</v>
      </c>
      <c r="B35" s="47"/>
      <c r="C35" s="47"/>
      <c r="D35" s="47"/>
      <c r="E35" s="116">
        <f t="shared" si="1"/>
        <v>2</v>
      </c>
      <c r="F35" s="111"/>
      <c r="G35" s="111"/>
      <c r="H35" s="111" t="s">
        <v>16</v>
      </c>
      <c r="I35" s="111" t="s">
        <v>16</v>
      </c>
      <c r="J35" s="114" t="str">
        <f t="shared" ref="J35" si="42">IF(C35&lt;&gt;0,IF(($M$8*0.55*C35*0.0001*D35/80)&lt;3,3,ROUNDUP(($M$8*0.55*C35*0.0001*D35/80)+1,0)),"")</f>
        <v/>
      </c>
      <c r="K35" s="121" t="str">
        <f t="shared" ref="K35" si="43">IF(J35&lt;&gt;"",IF(J35&lt;(C35*D35*E35*$K$7*0.00001/80),(ROUNDUP(C35*D35*E35*$K$7*0.00001/80,0)),IF(J35&lt;3,3,J35)),"")</f>
        <v/>
      </c>
      <c r="L35" s="4">
        <f t="shared" ref="L35" si="44">IF(AND($B35&lt;&gt;0,$C35&lt;&gt;0,$D35&lt;&gt;0),(J35+K35)*B35,0)</f>
        <v>0</v>
      </c>
      <c r="M35" s="82">
        <f t="shared" si="5"/>
        <v>0</v>
      </c>
      <c r="N35" s="6">
        <f t="shared" si="6"/>
        <v>0</v>
      </c>
      <c r="O35" s="6">
        <f t="shared" si="6"/>
        <v>0</v>
      </c>
      <c r="P35" s="6">
        <f t="shared" si="6"/>
        <v>0</v>
      </c>
      <c r="Q35" s="6">
        <f t="shared" si="6"/>
        <v>0</v>
      </c>
      <c r="R35" s="6">
        <f t="shared" si="6"/>
        <v>0</v>
      </c>
      <c r="S35" s="6">
        <f t="shared" si="6"/>
        <v>0</v>
      </c>
      <c r="T35" s="6">
        <f t="shared" si="41"/>
        <v>0</v>
      </c>
      <c r="U35" s="6">
        <f t="shared" si="41"/>
        <v>0</v>
      </c>
      <c r="V35" s="6">
        <f t="shared" si="41"/>
        <v>0</v>
      </c>
      <c r="W35" s="6">
        <f t="shared" si="41"/>
        <v>0</v>
      </c>
      <c r="X35" s="6">
        <f t="shared" si="41"/>
        <v>0</v>
      </c>
      <c r="Y35" s="6">
        <f t="shared" si="41"/>
        <v>0</v>
      </c>
      <c r="Z35" s="6">
        <f t="shared" si="41"/>
        <v>0</v>
      </c>
      <c r="AA35" s="6">
        <f t="shared" si="41"/>
        <v>0</v>
      </c>
      <c r="AB35" s="6">
        <f t="shared" si="41"/>
        <v>0</v>
      </c>
      <c r="AC35" s="6">
        <f t="shared" si="41"/>
        <v>0</v>
      </c>
      <c r="AD35" s="6">
        <f t="shared" si="41"/>
        <v>0</v>
      </c>
      <c r="AE35" s="6">
        <f t="shared" si="41"/>
        <v>0</v>
      </c>
      <c r="AF35" s="6">
        <f t="shared" si="25"/>
        <v>0</v>
      </c>
      <c r="AI35" s="107"/>
      <c r="AJ35" s="107"/>
      <c r="AK35" s="83"/>
      <c r="AL35" s="83"/>
      <c r="AM35" s="83"/>
    </row>
    <row r="36" spans="1:39" ht="18" customHeight="1" x14ac:dyDescent="0.25">
      <c r="A36" s="119" t="s">
        <v>139</v>
      </c>
      <c r="B36" s="47"/>
      <c r="C36" s="47"/>
      <c r="D36" s="47"/>
      <c r="E36" s="116">
        <f t="shared" si="1"/>
        <v>2</v>
      </c>
      <c r="F36" s="111"/>
      <c r="G36" s="111"/>
      <c r="H36" s="111" t="s">
        <v>16</v>
      </c>
      <c r="I36" s="111" t="s">
        <v>16</v>
      </c>
      <c r="J36" s="114" t="str">
        <f t="shared" si="17"/>
        <v/>
      </c>
      <c r="K36" s="121" t="str">
        <f t="shared" si="18"/>
        <v/>
      </c>
      <c r="L36" s="4">
        <f t="shared" si="19"/>
        <v>0</v>
      </c>
      <c r="M36" s="82">
        <f t="shared" si="5"/>
        <v>0</v>
      </c>
      <c r="N36" s="6">
        <f t="shared" si="6"/>
        <v>0</v>
      </c>
      <c r="O36" s="6">
        <f t="shared" si="6"/>
        <v>0</v>
      </c>
      <c r="P36" s="6">
        <f t="shared" si="6"/>
        <v>0</v>
      </c>
      <c r="Q36" s="6">
        <f t="shared" si="6"/>
        <v>0</v>
      </c>
      <c r="R36" s="6">
        <f t="shared" si="6"/>
        <v>0</v>
      </c>
      <c r="S36" s="6">
        <f t="shared" si="6"/>
        <v>0</v>
      </c>
      <c r="T36" s="6">
        <f t="shared" si="41"/>
        <v>0</v>
      </c>
      <c r="U36" s="6">
        <f t="shared" si="41"/>
        <v>0</v>
      </c>
      <c r="V36" s="6">
        <f t="shared" si="41"/>
        <v>0</v>
      </c>
      <c r="W36" s="6">
        <f t="shared" si="41"/>
        <v>0</v>
      </c>
      <c r="X36" s="6">
        <f t="shared" si="41"/>
        <v>0</v>
      </c>
      <c r="Y36" s="6">
        <f t="shared" si="41"/>
        <v>0</v>
      </c>
      <c r="Z36" s="6">
        <f t="shared" si="41"/>
        <v>0</v>
      </c>
      <c r="AA36" s="6">
        <f t="shared" si="41"/>
        <v>0</v>
      </c>
      <c r="AB36" s="6">
        <f t="shared" si="41"/>
        <v>0</v>
      </c>
      <c r="AC36" s="6">
        <f t="shared" si="41"/>
        <v>0</v>
      </c>
      <c r="AD36" s="6">
        <f t="shared" si="41"/>
        <v>0</v>
      </c>
      <c r="AE36" s="6">
        <f t="shared" si="41"/>
        <v>0</v>
      </c>
      <c r="AF36" s="6">
        <f t="shared" si="25"/>
        <v>0</v>
      </c>
      <c r="AI36" s="107"/>
      <c r="AJ36" s="107"/>
      <c r="AK36" s="83"/>
      <c r="AL36" s="83"/>
      <c r="AM36" s="83"/>
    </row>
    <row r="37" spans="1:39" ht="18" customHeight="1" x14ac:dyDescent="0.25">
      <c r="A37" s="119" t="s">
        <v>140</v>
      </c>
      <c r="B37" s="47"/>
      <c r="C37" s="47"/>
      <c r="D37" s="47"/>
      <c r="E37" s="116">
        <f t="shared" si="1"/>
        <v>2</v>
      </c>
      <c r="F37" s="111"/>
      <c r="G37" s="111"/>
      <c r="H37" s="111" t="s">
        <v>16</v>
      </c>
      <c r="I37" s="111" t="s">
        <v>16</v>
      </c>
      <c r="J37" s="114" t="str">
        <f t="shared" ref="J37" si="45">IF(C37&lt;&gt;0,IF(($M$8*0.55*C37*0.0001*D37/80)&lt;3,3,ROUNDUP(($M$8*0.55*C37*0.0001*D37/80)+1,0)),"")</f>
        <v/>
      </c>
      <c r="K37" s="121" t="str">
        <f t="shared" ref="K37" si="46">IF(J37&lt;&gt;"",IF(J37&lt;(C37*D37*E37*$K$7*0.00001/80),(ROUNDUP(C37*D37*E37*$K$7*0.00001/80,0)),IF(J37&lt;3,3,J37)),"")</f>
        <v/>
      </c>
      <c r="L37" s="4">
        <f t="shared" ref="L37" si="47">IF(AND($B37&lt;&gt;0,$C37&lt;&gt;0,$D37&lt;&gt;0),(J37+K37)*B37,0)</f>
        <v>0</v>
      </c>
      <c r="M37" s="82">
        <f t="shared" si="5"/>
        <v>0</v>
      </c>
      <c r="N37" s="6">
        <f t="shared" si="6"/>
        <v>0</v>
      </c>
      <c r="O37" s="6">
        <f t="shared" si="6"/>
        <v>0</v>
      </c>
      <c r="P37" s="6">
        <f t="shared" si="6"/>
        <v>0</v>
      </c>
      <c r="Q37" s="6">
        <f t="shared" si="6"/>
        <v>0</v>
      </c>
      <c r="R37" s="6">
        <f t="shared" si="6"/>
        <v>0</v>
      </c>
      <c r="S37" s="6">
        <f t="shared" si="6"/>
        <v>0</v>
      </c>
      <c r="T37" s="6">
        <f t="shared" si="41"/>
        <v>0</v>
      </c>
      <c r="U37" s="6">
        <f t="shared" si="41"/>
        <v>0</v>
      </c>
      <c r="V37" s="6">
        <f t="shared" si="41"/>
        <v>0</v>
      </c>
      <c r="W37" s="6">
        <f t="shared" si="41"/>
        <v>0</v>
      </c>
      <c r="X37" s="6">
        <f t="shared" si="41"/>
        <v>0</v>
      </c>
      <c r="Y37" s="6">
        <f t="shared" si="41"/>
        <v>0</v>
      </c>
      <c r="Z37" s="6">
        <f t="shared" si="41"/>
        <v>0</v>
      </c>
      <c r="AA37" s="6">
        <f t="shared" si="41"/>
        <v>0</v>
      </c>
      <c r="AB37" s="6">
        <f t="shared" si="41"/>
        <v>0</v>
      </c>
      <c r="AC37" s="6">
        <f t="shared" si="41"/>
        <v>0</v>
      </c>
      <c r="AD37" s="6">
        <f t="shared" si="41"/>
        <v>0</v>
      </c>
      <c r="AE37" s="6">
        <f t="shared" si="41"/>
        <v>0</v>
      </c>
      <c r="AF37" s="6">
        <f t="shared" si="25"/>
        <v>0</v>
      </c>
      <c r="AI37" s="107"/>
      <c r="AJ37" s="107"/>
      <c r="AK37" s="83"/>
      <c r="AL37" s="83"/>
      <c r="AM37" s="83"/>
    </row>
    <row r="38" spans="1:39" ht="18" customHeight="1" x14ac:dyDescent="0.25">
      <c r="A38" s="119" t="s">
        <v>141</v>
      </c>
      <c r="B38" s="47"/>
      <c r="C38" s="47"/>
      <c r="D38" s="47"/>
      <c r="E38" s="116">
        <f t="shared" si="1"/>
        <v>2</v>
      </c>
      <c r="F38" s="111"/>
      <c r="G38" s="111"/>
      <c r="H38" s="111" t="s">
        <v>16</v>
      </c>
      <c r="I38" s="111" t="s">
        <v>16</v>
      </c>
      <c r="J38" s="114" t="str">
        <f t="shared" si="17"/>
        <v/>
      </c>
      <c r="K38" s="121" t="str">
        <f t="shared" si="18"/>
        <v/>
      </c>
      <c r="L38" s="4">
        <f t="shared" si="19"/>
        <v>0</v>
      </c>
      <c r="M38" s="82">
        <f t="shared" si="5"/>
        <v>0</v>
      </c>
      <c r="N38" s="6">
        <f t="shared" si="6"/>
        <v>0</v>
      </c>
      <c r="O38" s="6">
        <f t="shared" si="6"/>
        <v>0</v>
      </c>
      <c r="P38" s="6">
        <f t="shared" si="6"/>
        <v>0</v>
      </c>
      <c r="Q38" s="6">
        <f t="shared" si="6"/>
        <v>0</v>
      </c>
      <c r="R38" s="6">
        <f t="shared" si="6"/>
        <v>0</v>
      </c>
      <c r="S38" s="6">
        <f t="shared" si="6"/>
        <v>0</v>
      </c>
      <c r="T38" s="6">
        <f t="shared" si="41"/>
        <v>0</v>
      </c>
      <c r="U38" s="6">
        <f t="shared" si="41"/>
        <v>0</v>
      </c>
      <c r="V38" s="6">
        <f t="shared" si="41"/>
        <v>0</v>
      </c>
      <c r="W38" s="6">
        <f t="shared" si="41"/>
        <v>0</v>
      </c>
      <c r="X38" s="6">
        <f t="shared" si="41"/>
        <v>0</v>
      </c>
      <c r="Y38" s="6">
        <f t="shared" si="41"/>
        <v>0</v>
      </c>
      <c r="Z38" s="6">
        <f t="shared" si="41"/>
        <v>0</v>
      </c>
      <c r="AA38" s="6">
        <f t="shared" si="41"/>
        <v>0</v>
      </c>
      <c r="AB38" s="6">
        <f t="shared" si="41"/>
        <v>0</v>
      </c>
      <c r="AC38" s="6">
        <f t="shared" si="41"/>
        <v>0</v>
      </c>
      <c r="AD38" s="6">
        <f t="shared" si="41"/>
        <v>0</v>
      </c>
      <c r="AE38" s="6">
        <f t="shared" si="41"/>
        <v>0</v>
      </c>
      <c r="AF38" s="6">
        <f t="shared" si="25"/>
        <v>0</v>
      </c>
      <c r="AI38" s="107"/>
      <c r="AJ38" s="107"/>
      <c r="AK38" s="83"/>
      <c r="AL38" s="83"/>
      <c r="AM38" s="83"/>
    </row>
    <row r="39" spans="1:39" ht="18" customHeight="1" x14ac:dyDescent="0.25">
      <c r="A39" s="119" t="s">
        <v>142</v>
      </c>
      <c r="B39" s="47"/>
      <c r="C39" s="47"/>
      <c r="D39" s="47"/>
      <c r="E39" s="116">
        <f t="shared" si="1"/>
        <v>2</v>
      </c>
      <c r="F39" s="111"/>
      <c r="G39" s="111"/>
      <c r="H39" s="111" t="s">
        <v>16</v>
      </c>
      <c r="I39" s="111" t="s">
        <v>16</v>
      </c>
      <c r="J39" s="114" t="str">
        <f t="shared" ref="J39" si="48">IF(C39&lt;&gt;0,IF(($M$8*0.55*C39*0.0001*D39/80)&lt;3,3,ROUNDUP(($M$8*0.55*C39*0.0001*D39/80)+1,0)),"")</f>
        <v/>
      </c>
      <c r="K39" s="121" t="str">
        <f t="shared" ref="K39" si="49">IF(J39&lt;&gt;"",IF(J39&lt;(C39*D39*E39*$K$7*0.00001/80),(ROUNDUP(C39*D39*E39*$K$7*0.00001/80,0)),IF(J39&lt;3,3,J39)),"")</f>
        <v/>
      </c>
      <c r="L39" s="4">
        <f t="shared" ref="L39" si="50">IF(AND($B39&lt;&gt;0,$C39&lt;&gt;0,$D39&lt;&gt;0),(J39+K39)*B39,0)</f>
        <v>0</v>
      </c>
      <c r="M39" s="82">
        <f t="shared" si="5"/>
        <v>0</v>
      </c>
      <c r="N39" s="6">
        <f t="shared" si="6"/>
        <v>0</v>
      </c>
      <c r="O39" s="6">
        <f t="shared" si="6"/>
        <v>0</v>
      </c>
      <c r="P39" s="6">
        <f t="shared" si="6"/>
        <v>0</v>
      </c>
      <c r="Q39" s="6">
        <f t="shared" si="6"/>
        <v>0</v>
      </c>
      <c r="R39" s="6">
        <f t="shared" si="6"/>
        <v>0</v>
      </c>
      <c r="S39" s="6">
        <f t="shared" si="6"/>
        <v>0</v>
      </c>
      <c r="T39" s="6">
        <f t="shared" si="41"/>
        <v>0</v>
      </c>
      <c r="U39" s="6">
        <f t="shared" si="41"/>
        <v>0</v>
      </c>
      <c r="V39" s="6">
        <f t="shared" si="41"/>
        <v>0</v>
      </c>
      <c r="W39" s="6">
        <f t="shared" si="41"/>
        <v>0</v>
      </c>
      <c r="X39" s="6">
        <f t="shared" si="41"/>
        <v>0</v>
      </c>
      <c r="Y39" s="6">
        <f t="shared" si="41"/>
        <v>0</v>
      </c>
      <c r="Z39" s="6">
        <f t="shared" si="41"/>
        <v>0</v>
      </c>
      <c r="AA39" s="6">
        <f t="shared" si="41"/>
        <v>0</v>
      </c>
      <c r="AB39" s="6">
        <f t="shared" si="41"/>
        <v>0</v>
      </c>
      <c r="AC39" s="6">
        <f t="shared" si="41"/>
        <v>0</v>
      </c>
      <c r="AD39" s="6">
        <f t="shared" si="41"/>
        <v>0</v>
      </c>
      <c r="AE39" s="6">
        <f t="shared" si="41"/>
        <v>0</v>
      </c>
      <c r="AF39" s="6">
        <f t="shared" si="25"/>
        <v>0</v>
      </c>
      <c r="AI39" s="107"/>
      <c r="AJ39" s="107"/>
      <c r="AK39" s="83"/>
      <c r="AL39" s="83"/>
      <c r="AM39" s="83"/>
    </row>
    <row r="40" spans="1:39" ht="18" customHeight="1" x14ac:dyDescent="0.25">
      <c r="A40" s="119" t="s">
        <v>143</v>
      </c>
      <c r="B40" s="47"/>
      <c r="C40" s="47"/>
      <c r="D40" s="47"/>
      <c r="E40" s="116">
        <f t="shared" si="1"/>
        <v>2</v>
      </c>
      <c r="F40" s="111"/>
      <c r="G40" s="111"/>
      <c r="H40" s="111" t="s">
        <v>16</v>
      </c>
      <c r="I40" s="111" t="s">
        <v>16</v>
      </c>
      <c r="J40" s="114" t="str">
        <f t="shared" si="17"/>
        <v/>
      </c>
      <c r="K40" s="121" t="str">
        <f t="shared" si="18"/>
        <v/>
      </c>
      <c r="L40" s="4">
        <f t="shared" si="19"/>
        <v>0</v>
      </c>
      <c r="M40" s="82">
        <f t="shared" si="5"/>
        <v>0</v>
      </c>
      <c r="N40" s="6">
        <f t="shared" si="6"/>
        <v>0</v>
      </c>
      <c r="O40" s="6">
        <f t="shared" si="6"/>
        <v>0</v>
      </c>
      <c r="P40" s="6">
        <f t="shared" si="6"/>
        <v>0</v>
      </c>
      <c r="Q40" s="6">
        <f t="shared" si="6"/>
        <v>0</v>
      </c>
      <c r="R40" s="6">
        <f t="shared" si="6"/>
        <v>0</v>
      </c>
      <c r="S40" s="6">
        <f t="shared" si="6"/>
        <v>0</v>
      </c>
      <c r="T40" s="6">
        <f t="shared" si="41"/>
        <v>0</v>
      </c>
      <c r="U40" s="6">
        <f t="shared" si="41"/>
        <v>0</v>
      </c>
      <c r="V40" s="6">
        <f t="shared" si="41"/>
        <v>0</v>
      </c>
      <c r="W40" s="6">
        <f t="shared" si="41"/>
        <v>0</v>
      </c>
      <c r="X40" s="6">
        <f t="shared" si="41"/>
        <v>0</v>
      </c>
      <c r="Y40" s="6">
        <f t="shared" si="41"/>
        <v>0</v>
      </c>
      <c r="Z40" s="6">
        <f t="shared" si="41"/>
        <v>0</v>
      </c>
      <c r="AA40" s="6">
        <f t="shared" si="41"/>
        <v>0</v>
      </c>
      <c r="AB40" s="6">
        <f t="shared" si="41"/>
        <v>0</v>
      </c>
      <c r="AC40" s="6">
        <f t="shared" si="41"/>
        <v>0</v>
      </c>
      <c r="AD40" s="6">
        <f t="shared" si="41"/>
        <v>0</v>
      </c>
      <c r="AE40" s="6">
        <f t="shared" si="41"/>
        <v>0</v>
      </c>
      <c r="AF40" s="6">
        <f t="shared" si="25"/>
        <v>0</v>
      </c>
      <c r="AI40" s="107"/>
      <c r="AJ40" s="107"/>
      <c r="AK40" s="83"/>
      <c r="AL40" s="83"/>
      <c r="AM40" s="83"/>
    </row>
    <row r="41" spans="1:39" ht="18" customHeight="1" x14ac:dyDescent="0.25">
      <c r="A41" s="119" t="s">
        <v>144</v>
      </c>
      <c r="B41" s="47"/>
      <c r="C41" s="47"/>
      <c r="D41" s="47"/>
      <c r="E41" s="116">
        <f t="shared" si="1"/>
        <v>2</v>
      </c>
      <c r="F41" s="111"/>
      <c r="G41" s="111"/>
      <c r="H41" s="111" t="s">
        <v>16</v>
      </c>
      <c r="I41" s="111" t="s">
        <v>16</v>
      </c>
      <c r="J41" s="114" t="str">
        <f t="shared" ref="J41" si="51">IF(C41&lt;&gt;0,IF(($M$8*0.55*C41*0.0001*D41/80)&lt;3,3,ROUNDUP(($M$8*0.55*C41*0.0001*D41/80)+1,0)),"")</f>
        <v/>
      </c>
      <c r="K41" s="121" t="str">
        <f t="shared" ref="K41" si="52">IF(J41&lt;&gt;"",IF(J41&lt;(C41*D41*E41*$K$7*0.00001/80),(ROUNDUP(C41*D41*E41*$K$7*0.00001/80,0)),IF(J41&lt;3,3,J41)),"")</f>
        <v/>
      </c>
      <c r="L41" s="4">
        <f t="shared" ref="L41" si="53">IF(AND($B41&lt;&gt;0,$C41&lt;&gt;0,$D41&lt;&gt;0),(J41+K41)*B41,0)</f>
        <v>0</v>
      </c>
      <c r="M41" s="82">
        <f t="shared" si="5"/>
        <v>0</v>
      </c>
      <c r="N41" s="6">
        <f t="shared" si="6"/>
        <v>0</v>
      </c>
      <c r="O41" s="6">
        <f t="shared" si="6"/>
        <v>0</v>
      </c>
      <c r="P41" s="6">
        <f t="shared" si="6"/>
        <v>0</v>
      </c>
      <c r="Q41" s="6">
        <f t="shared" si="6"/>
        <v>0</v>
      </c>
      <c r="R41" s="6">
        <f t="shared" si="6"/>
        <v>0</v>
      </c>
      <c r="S41" s="6">
        <f t="shared" si="6"/>
        <v>0</v>
      </c>
      <c r="T41" s="6">
        <f t="shared" si="41"/>
        <v>0</v>
      </c>
      <c r="U41" s="6">
        <f t="shared" si="41"/>
        <v>0</v>
      </c>
      <c r="V41" s="6">
        <f t="shared" si="41"/>
        <v>0</v>
      </c>
      <c r="W41" s="6">
        <f t="shared" si="41"/>
        <v>0</v>
      </c>
      <c r="X41" s="6">
        <f t="shared" si="41"/>
        <v>0</v>
      </c>
      <c r="Y41" s="6">
        <f t="shared" si="41"/>
        <v>0</v>
      </c>
      <c r="Z41" s="6">
        <f t="shared" si="41"/>
        <v>0</v>
      </c>
      <c r="AA41" s="6">
        <f t="shared" si="41"/>
        <v>0</v>
      </c>
      <c r="AB41" s="6">
        <f t="shared" si="41"/>
        <v>0</v>
      </c>
      <c r="AC41" s="6">
        <f t="shared" si="41"/>
        <v>0</v>
      </c>
      <c r="AD41" s="6">
        <f t="shared" si="41"/>
        <v>0</v>
      </c>
      <c r="AE41" s="6">
        <f t="shared" si="41"/>
        <v>0</v>
      </c>
      <c r="AF41" s="6">
        <f t="shared" si="25"/>
        <v>0</v>
      </c>
      <c r="AI41" s="107"/>
      <c r="AJ41" s="107"/>
      <c r="AK41" s="83"/>
      <c r="AL41" s="83"/>
      <c r="AM41" s="83"/>
    </row>
    <row r="42" spans="1:39" ht="18" customHeight="1" x14ac:dyDescent="0.25">
      <c r="A42" s="119" t="s">
        <v>145</v>
      </c>
      <c r="B42" s="47"/>
      <c r="C42" s="47"/>
      <c r="D42" s="47"/>
      <c r="E42" s="116">
        <f t="shared" si="1"/>
        <v>2</v>
      </c>
      <c r="F42" s="111"/>
      <c r="G42" s="111"/>
      <c r="H42" s="111" t="s">
        <v>16</v>
      </c>
      <c r="I42" s="111" t="s">
        <v>16</v>
      </c>
      <c r="J42" s="114" t="str">
        <f t="shared" si="17"/>
        <v/>
      </c>
      <c r="K42" s="121" t="str">
        <f t="shared" si="18"/>
        <v/>
      </c>
      <c r="L42" s="4">
        <f t="shared" si="19"/>
        <v>0</v>
      </c>
      <c r="M42" s="82">
        <f t="shared" si="5"/>
        <v>0</v>
      </c>
      <c r="N42" s="6">
        <f t="shared" si="6"/>
        <v>0</v>
      </c>
      <c r="O42" s="6">
        <f t="shared" si="6"/>
        <v>0</v>
      </c>
      <c r="P42" s="6">
        <f t="shared" si="6"/>
        <v>0</v>
      </c>
      <c r="Q42" s="6">
        <f t="shared" si="6"/>
        <v>0</v>
      </c>
      <c r="R42" s="6">
        <f t="shared" si="6"/>
        <v>0</v>
      </c>
      <c r="S42" s="6">
        <f t="shared" si="6"/>
        <v>0</v>
      </c>
      <c r="T42" s="6">
        <f t="shared" si="41"/>
        <v>0</v>
      </c>
      <c r="U42" s="6">
        <f t="shared" si="41"/>
        <v>0</v>
      </c>
      <c r="V42" s="6">
        <f t="shared" si="41"/>
        <v>0</v>
      </c>
      <c r="W42" s="6">
        <f t="shared" si="41"/>
        <v>0</v>
      </c>
      <c r="X42" s="6">
        <f t="shared" si="41"/>
        <v>0</v>
      </c>
      <c r="Y42" s="6">
        <f t="shared" si="41"/>
        <v>0</v>
      </c>
      <c r="Z42" s="6">
        <f t="shared" si="41"/>
        <v>0</v>
      </c>
      <c r="AA42" s="6">
        <f t="shared" si="41"/>
        <v>0</v>
      </c>
      <c r="AB42" s="6">
        <f t="shared" si="41"/>
        <v>0</v>
      </c>
      <c r="AC42" s="6">
        <f t="shared" si="41"/>
        <v>0</v>
      </c>
      <c r="AD42" s="6">
        <f t="shared" si="41"/>
        <v>0</v>
      </c>
      <c r="AE42" s="6">
        <f t="shared" si="41"/>
        <v>0</v>
      </c>
      <c r="AF42" s="6">
        <f t="shared" si="25"/>
        <v>0</v>
      </c>
      <c r="AI42" s="107"/>
      <c r="AJ42" s="107"/>
      <c r="AK42" s="83"/>
      <c r="AL42" s="83"/>
      <c r="AM42" s="83"/>
    </row>
    <row r="43" spans="1:39" ht="18" customHeight="1" x14ac:dyDescent="0.25">
      <c r="A43" s="119" t="s">
        <v>146</v>
      </c>
      <c r="B43" s="47"/>
      <c r="C43" s="47"/>
      <c r="D43" s="47"/>
      <c r="E43" s="116">
        <f t="shared" si="1"/>
        <v>2</v>
      </c>
      <c r="F43" s="111"/>
      <c r="G43" s="111"/>
      <c r="H43" s="111" t="s">
        <v>16</v>
      </c>
      <c r="I43" s="111" t="s">
        <v>16</v>
      </c>
      <c r="J43" s="114" t="str">
        <f t="shared" ref="J43" si="54">IF(C43&lt;&gt;0,IF(($M$8*0.55*C43*0.0001*D43/80)&lt;3,3,ROUNDUP(($M$8*0.55*C43*0.0001*D43/80)+1,0)),"")</f>
        <v/>
      </c>
      <c r="K43" s="121" t="str">
        <f t="shared" ref="K43" si="55">IF(J43&lt;&gt;"",IF(J43&lt;(C43*D43*E43*$K$7*0.00001/80),(ROUNDUP(C43*D43*E43*$K$7*0.00001/80,0)),IF(J43&lt;3,3,J43)),"")</f>
        <v/>
      </c>
      <c r="L43" s="4">
        <f t="shared" ref="L43" si="56">IF(AND($B43&lt;&gt;0,$C43&lt;&gt;0,$D43&lt;&gt;0),(J43+K43)*B43,0)</f>
        <v>0</v>
      </c>
      <c r="M43" s="82">
        <f t="shared" si="5"/>
        <v>0</v>
      </c>
      <c r="N43" s="6">
        <f t="shared" si="6"/>
        <v>0</v>
      </c>
      <c r="O43" s="6">
        <f t="shared" si="6"/>
        <v>0</v>
      </c>
      <c r="P43" s="6">
        <f t="shared" si="6"/>
        <v>0</v>
      </c>
      <c r="Q43" s="6">
        <f t="shared" si="6"/>
        <v>0</v>
      </c>
      <c r="R43" s="6">
        <f t="shared" si="6"/>
        <v>0</v>
      </c>
      <c r="S43" s="6">
        <f t="shared" si="6"/>
        <v>0</v>
      </c>
      <c r="T43" s="6">
        <f t="shared" si="41"/>
        <v>0</v>
      </c>
      <c r="U43" s="6">
        <f t="shared" si="41"/>
        <v>0</v>
      </c>
      <c r="V43" s="6">
        <f t="shared" si="41"/>
        <v>0</v>
      </c>
      <c r="W43" s="6">
        <f t="shared" si="41"/>
        <v>0</v>
      </c>
      <c r="X43" s="6">
        <f t="shared" si="41"/>
        <v>0</v>
      </c>
      <c r="Y43" s="6">
        <f t="shared" si="21"/>
        <v>0</v>
      </c>
      <c r="Z43" s="6">
        <f t="shared" si="21"/>
        <v>0</v>
      </c>
      <c r="AA43" s="6">
        <f t="shared" si="21"/>
        <v>0</v>
      </c>
      <c r="AB43" s="6">
        <f t="shared" si="21"/>
        <v>0</v>
      </c>
      <c r="AC43" s="6">
        <f t="shared" si="21"/>
        <v>0</v>
      </c>
      <c r="AD43" s="6">
        <f t="shared" si="21"/>
        <v>0</v>
      </c>
      <c r="AE43" s="6">
        <f t="shared" si="21"/>
        <v>0</v>
      </c>
      <c r="AF43" s="6">
        <f t="shared" si="25"/>
        <v>0</v>
      </c>
      <c r="AI43" s="107"/>
      <c r="AJ43" s="107"/>
      <c r="AK43" s="83"/>
      <c r="AL43" s="83"/>
      <c r="AM43" s="83"/>
    </row>
    <row r="44" spans="1:39" ht="18" customHeight="1" x14ac:dyDescent="0.25">
      <c r="A44" s="119" t="s">
        <v>147</v>
      </c>
      <c r="B44" s="47"/>
      <c r="C44" s="47"/>
      <c r="D44" s="47"/>
      <c r="E44" s="116">
        <f t="shared" si="1"/>
        <v>2</v>
      </c>
      <c r="F44" s="111"/>
      <c r="G44" s="111"/>
      <c r="H44" s="111" t="s">
        <v>16</v>
      </c>
      <c r="I44" s="111" t="s">
        <v>16</v>
      </c>
      <c r="J44" s="114" t="str">
        <f t="shared" si="17"/>
        <v/>
      </c>
      <c r="K44" s="121" t="str">
        <f t="shared" si="18"/>
        <v/>
      </c>
      <c r="L44" s="4">
        <f t="shared" si="19"/>
        <v>0</v>
      </c>
      <c r="M44" s="82">
        <f t="shared" si="5"/>
        <v>0</v>
      </c>
      <c r="N44" s="6">
        <f t="shared" si="6"/>
        <v>0</v>
      </c>
      <c r="O44" s="6">
        <f t="shared" si="6"/>
        <v>0</v>
      </c>
      <c r="P44" s="6">
        <f t="shared" si="6"/>
        <v>0</v>
      </c>
      <c r="Q44" s="6">
        <f t="shared" si="6"/>
        <v>0</v>
      </c>
      <c r="R44" s="6">
        <f t="shared" si="6"/>
        <v>0</v>
      </c>
      <c r="S44" s="6">
        <f t="shared" si="6"/>
        <v>0</v>
      </c>
      <c r="T44" s="6">
        <f t="shared" si="41"/>
        <v>0</v>
      </c>
      <c r="U44" s="6">
        <f t="shared" si="41"/>
        <v>0</v>
      </c>
      <c r="V44" s="6">
        <f t="shared" si="41"/>
        <v>0</v>
      </c>
      <c r="W44" s="6">
        <f t="shared" si="41"/>
        <v>0</v>
      </c>
      <c r="X44" s="6">
        <f t="shared" si="41"/>
        <v>0</v>
      </c>
      <c r="Y44" s="6">
        <f t="shared" si="21"/>
        <v>0</v>
      </c>
      <c r="Z44" s="6">
        <f t="shared" si="21"/>
        <v>0</v>
      </c>
      <c r="AA44" s="6">
        <f t="shared" si="21"/>
        <v>0</v>
      </c>
      <c r="AB44" s="6">
        <f t="shared" si="21"/>
        <v>0</v>
      </c>
      <c r="AC44" s="6">
        <f t="shared" si="21"/>
        <v>0</v>
      </c>
      <c r="AD44" s="6">
        <f t="shared" si="21"/>
        <v>0</v>
      </c>
      <c r="AE44" s="6">
        <f t="shared" si="21"/>
        <v>0</v>
      </c>
      <c r="AF44" s="6">
        <f t="shared" si="21"/>
        <v>0</v>
      </c>
      <c r="AI44" s="107"/>
      <c r="AJ44" s="107"/>
      <c r="AK44" s="83"/>
      <c r="AL44" s="83"/>
      <c r="AM44" s="83"/>
    </row>
    <row r="45" spans="1:39" ht="18" customHeight="1" x14ac:dyDescent="0.25">
      <c r="A45" s="119" t="s">
        <v>148</v>
      </c>
      <c r="B45" s="47"/>
      <c r="C45" s="47"/>
      <c r="D45" s="47"/>
      <c r="E45" s="116">
        <f t="shared" si="1"/>
        <v>2</v>
      </c>
      <c r="F45" s="111"/>
      <c r="G45" s="111"/>
      <c r="H45" s="111" t="s">
        <v>16</v>
      </c>
      <c r="I45" s="111" t="s">
        <v>16</v>
      </c>
      <c r="J45" s="114" t="str">
        <f t="shared" ref="J45" si="57">IF(C45&lt;&gt;0,IF(($M$8*0.55*C45*0.0001*D45/80)&lt;3,3,ROUNDUP(($M$8*0.55*C45*0.0001*D45/80)+1,0)),"")</f>
        <v/>
      </c>
      <c r="K45" s="121" t="str">
        <f t="shared" ref="K45" si="58">IF(J45&lt;&gt;"",IF(J45&lt;(C45*D45*E45*$K$7*0.00001/80),(ROUNDUP(C45*D45*E45*$K$7*0.00001/80,0)),IF(J45&lt;3,3,J45)),"")</f>
        <v/>
      </c>
      <c r="L45" s="4">
        <f t="shared" ref="L45" si="59">IF(AND($B45&lt;&gt;0,$C45&lt;&gt;0,$D45&lt;&gt;0),(J45+K45)*B45,0)</f>
        <v>0</v>
      </c>
      <c r="M45" s="82">
        <f t="shared" si="5"/>
        <v>0</v>
      </c>
      <c r="N45" s="6">
        <f t="shared" si="6"/>
        <v>0</v>
      </c>
      <c r="O45" s="6">
        <f t="shared" si="6"/>
        <v>0</v>
      </c>
      <c r="P45" s="6">
        <f t="shared" si="6"/>
        <v>0</v>
      </c>
      <c r="Q45" s="6">
        <f t="shared" si="6"/>
        <v>0</v>
      </c>
      <c r="R45" s="6">
        <f t="shared" si="6"/>
        <v>0</v>
      </c>
      <c r="S45" s="6">
        <f t="shared" si="6"/>
        <v>0</v>
      </c>
      <c r="T45" s="6">
        <f t="shared" si="41"/>
        <v>0</v>
      </c>
      <c r="U45" s="6">
        <f t="shared" si="41"/>
        <v>0</v>
      </c>
      <c r="V45" s="6">
        <f t="shared" si="41"/>
        <v>0</v>
      </c>
      <c r="W45" s="6">
        <f t="shared" si="41"/>
        <v>0</v>
      </c>
      <c r="X45" s="6">
        <f t="shared" si="41"/>
        <v>0</v>
      </c>
      <c r="Y45" s="6">
        <f t="shared" si="21"/>
        <v>0</v>
      </c>
      <c r="Z45" s="6">
        <f t="shared" si="21"/>
        <v>0</v>
      </c>
      <c r="AA45" s="6">
        <f t="shared" si="21"/>
        <v>0</v>
      </c>
      <c r="AB45" s="6">
        <f t="shared" si="21"/>
        <v>0</v>
      </c>
      <c r="AC45" s="6">
        <f t="shared" si="21"/>
        <v>0</v>
      </c>
      <c r="AD45" s="6">
        <f t="shared" si="21"/>
        <v>0</v>
      </c>
      <c r="AE45" s="6">
        <f t="shared" si="21"/>
        <v>0</v>
      </c>
      <c r="AF45" s="6">
        <f t="shared" si="21"/>
        <v>0</v>
      </c>
      <c r="AI45" s="107"/>
      <c r="AJ45" s="107"/>
      <c r="AK45" s="83"/>
      <c r="AL45" s="83"/>
      <c r="AM45" s="83"/>
    </row>
    <row r="46" spans="1:39" ht="18" customHeight="1" x14ac:dyDescent="0.25">
      <c r="A46" s="119" t="s">
        <v>149</v>
      </c>
      <c r="B46" s="47"/>
      <c r="C46" s="47"/>
      <c r="D46" s="47"/>
      <c r="E46" s="116">
        <f t="shared" si="1"/>
        <v>2</v>
      </c>
      <c r="F46" s="111"/>
      <c r="G46" s="111"/>
      <c r="H46" s="111" t="s">
        <v>16</v>
      </c>
      <c r="I46" s="111" t="s">
        <v>16</v>
      </c>
      <c r="J46" s="114" t="str">
        <f t="shared" si="17"/>
        <v/>
      </c>
      <c r="K46" s="121" t="str">
        <f t="shared" si="18"/>
        <v/>
      </c>
      <c r="L46" s="4">
        <f t="shared" si="19"/>
        <v>0</v>
      </c>
      <c r="M46" s="82">
        <f t="shared" si="5"/>
        <v>0</v>
      </c>
      <c r="N46" s="6">
        <f t="shared" si="6"/>
        <v>0</v>
      </c>
      <c r="O46" s="6">
        <f t="shared" si="6"/>
        <v>0</v>
      </c>
      <c r="P46" s="6">
        <f t="shared" si="6"/>
        <v>0</v>
      </c>
      <c r="Q46" s="6">
        <f t="shared" si="6"/>
        <v>0</v>
      </c>
      <c r="R46" s="6">
        <f t="shared" si="6"/>
        <v>0</v>
      </c>
      <c r="S46" s="6">
        <f t="shared" si="6"/>
        <v>0</v>
      </c>
      <c r="T46" s="6">
        <f t="shared" si="41"/>
        <v>0</v>
      </c>
      <c r="U46" s="6">
        <f t="shared" si="41"/>
        <v>0</v>
      </c>
      <c r="V46" s="6">
        <f t="shared" si="41"/>
        <v>0</v>
      </c>
      <c r="W46" s="6">
        <f t="shared" si="41"/>
        <v>0</v>
      </c>
      <c r="X46" s="6">
        <f t="shared" si="41"/>
        <v>0</v>
      </c>
      <c r="Y46" s="6">
        <f t="shared" si="21"/>
        <v>0</v>
      </c>
      <c r="Z46" s="6">
        <f t="shared" si="21"/>
        <v>0</v>
      </c>
      <c r="AA46" s="6">
        <f t="shared" si="21"/>
        <v>0</v>
      </c>
      <c r="AB46" s="6">
        <f t="shared" si="21"/>
        <v>0</v>
      </c>
      <c r="AC46" s="6">
        <f t="shared" si="21"/>
        <v>0</v>
      </c>
      <c r="AD46" s="6">
        <f t="shared" si="21"/>
        <v>0</v>
      </c>
      <c r="AE46" s="6">
        <f t="shared" si="21"/>
        <v>0</v>
      </c>
      <c r="AF46" s="6">
        <f t="shared" si="21"/>
        <v>0</v>
      </c>
      <c r="AI46" s="107"/>
      <c r="AJ46" s="107"/>
      <c r="AK46" s="83"/>
      <c r="AL46" s="83"/>
      <c r="AM46" s="83"/>
    </row>
    <row r="47" spans="1:39" ht="18" customHeight="1" x14ac:dyDescent="0.25">
      <c r="A47" s="119" t="s">
        <v>150</v>
      </c>
      <c r="B47" s="47"/>
      <c r="C47" s="47"/>
      <c r="D47" s="47"/>
      <c r="E47" s="116">
        <f t="shared" si="1"/>
        <v>2</v>
      </c>
      <c r="F47" s="111"/>
      <c r="G47" s="111"/>
      <c r="H47" s="111" t="s">
        <v>16</v>
      </c>
      <c r="I47" s="111" t="s">
        <v>16</v>
      </c>
      <c r="J47" s="114" t="str">
        <f t="shared" ref="J47" si="60">IF(C47&lt;&gt;0,IF(($M$8*0.55*C47*0.0001*D47/80)&lt;3,3,ROUNDUP(($M$8*0.55*C47*0.0001*D47/80)+1,0)),"")</f>
        <v/>
      </c>
      <c r="K47" s="121" t="str">
        <f t="shared" ref="K47" si="61">IF(J47&lt;&gt;"",IF(J47&lt;(C47*D47*E47*$K$7*0.00001/80),(ROUNDUP(C47*D47*E47*$K$7*0.00001/80,0)),IF(J47&lt;3,3,J47)),"")</f>
        <v/>
      </c>
      <c r="L47" s="4">
        <f t="shared" ref="L47" si="62">IF(AND($B47&lt;&gt;0,$C47&lt;&gt;0,$D47&lt;&gt;0),(J47+K47)*B47,0)</f>
        <v>0</v>
      </c>
      <c r="M47" s="82">
        <f t="shared" si="5"/>
        <v>0</v>
      </c>
      <c r="N47" s="6">
        <f t="shared" si="6"/>
        <v>0</v>
      </c>
      <c r="O47" s="6">
        <f t="shared" si="6"/>
        <v>0</v>
      </c>
      <c r="P47" s="6">
        <f t="shared" si="6"/>
        <v>0</v>
      </c>
      <c r="Q47" s="6">
        <f t="shared" si="6"/>
        <v>0</v>
      </c>
      <c r="R47" s="6">
        <f t="shared" si="6"/>
        <v>0</v>
      </c>
      <c r="S47" s="6">
        <f t="shared" si="6"/>
        <v>0</v>
      </c>
      <c r="T47" s="6">
        <f t="shared" si="41"/>
        <v>0</v>
      </c>
      <c r="U47" s="6">
        <f t="shared" si="41"/>
        <v>0</v>
      </c>
      <c r="V47" s="6">
        <f t="shared" si="41"/>
        <v>0</v>
      </c>
      <c r="W47" s="6">
        <f t="shared" si="41"/>
        <v>0</v>
      </c>
      <c r="X47" s="6">
        <f t="shared" si="41"/>
        <v>0</v>
      </c>
      <c r="Y47" s="6">
        <f t="shared" si="21"/>
        <v>0</v>
      </c>
      <c r="Z47" s="6">
        <f t="shared" si="21"/>
        <v>0</v>
      </c>
      <c r="AA47" s="6">
        <f t="shared" si="21"/>
        <v>0</v>
      </c>
      <c r="AB47" s="6">
        <f t="shared" si="21"/>
        <v>0</v>
      </c>
      <c r="AC47" s="6">
        <f t="shared" si="21"/>
        <v>0</v>
      </c>
      <c r="AD47" s="6">
        <f t="shared" si="21"/>
        <v>0</v>
      </c>
      <c r="AE47" s="6">
        <f t="shared" si="21"/>
        <v>0</v>
      </c>
      <c r="AF47" s="6">
        <f t="shared" si="21"/>
        <v>0</v>
      </c>
      <c r="AI47" s="107"/>
      <c r="AJ47" s="107"/>
      <c r="AK47" s="83"/>
      <c r="AL47" s="83"/>
      <c r="AM47" s="83"/>
    </row>
    <row r="48" spans="1:39" ht="18" customHeight="1" x14ac:dyDescent="0.25">
      <c r="A48" s="119" t="s">
        <v>151</v>
      </c>
      <c r="B48" s="47"/>
      <c r="C48" s="47"/>
      <c r="D48" s="47"/>
      <c r="E48" s="116">
        <f t="shared" si="1"/>
        <v>2</v>
      </c>
      <c r="F48" s="111"/>
      <c r="G48" s="111"/>
      <c r="H48" s="111" t="s">
        <v>16</v>
      </c>
      <c r="I48" s="111" t="s">
        <v>16</v>
      </c>
      <c r="J48" s="114" t="str">
        <f t="shared" si="17"/>
        <v/>
      </c>
      <c r="K48" s="121" t="str">
        <f t="shared" si="18"/>
        <v/>
      </c>
      <c r="L48" s="4">
        <f t="shared" si="19"/>
        <v>0</v>
      </c>
      <c r="M48" s="82">
        <f t="shared" si="5"/>
        <v>0</v>
      </c>
      <c r="N48" s="6">
        <f t="shared" si="6"/>
        <v>0</v>
      </c>
      <c r="O48" s="6">
        <f t="shared" si="6"/>
        <v>0</v>
      </c>
      <c r="P48" s="6">
        <f t="shared" si="6"/>
        <v>0</v>
      </c>
      <c r="Q48" s="6">
        <f t="shared" si="6"/>
        <v>0</v>
      </c>
      <c r="R48" s="6">
        <f t="shared" si="6"/>
        <v>0</v>
      </c>
      <c r="S48" s="6">
        <f t="shared" si="6"/>
        <v>0</v>
      </c>
      <c r="T48" s="6">
        <f t="shared" si="41"/>
        <v>0</v>
      </c>
      <c r="U48" s="6">
        <f t="shared" si="41"/>
        <v>0</v>
      </c>
      <c r="V48" s="6">
        <f t="shared" si="41"/>
        <v>0</v>
      </c>
      <c r="W48" s="6">
        <f t="shared" si="41"/>
        <v>0</v>
      </c>
      <c r="X48" s="6">
        <f t="shared" si="41"/>
        <v>0</v>
      </c>
      <c r="Y48" s="6">
        <f t="shared" si="21"/>
        <v>0</v>
      </c>
      <c r="Z48" s="6">
        <f t="shared" si="21"/>
        <v>0</v>
      </c>
      <c r="AA48" s="6">
        <f t="shared" si="21"/>
        <v>0</v>
      </c>
      <c r="AB48" s="6">
        <f t="shared" si="21"/>
        <v>0</v>
      </c>
      <c r="AC48" s="6">
        <f t="shared" si="21"/>
        <v>0</v>
      </c>
      <c r="AD48" s="6">
        <f t="shared" si="21"/>
        <v>0</v>
      </c>
      <c r="AE48" s="6">
        <f t="shared" si="21"/>
        <v>0</v>
      </c>
      <c r="AF48" s="6">
        <f t="shared" si="21"/>
        <v>0</v>
      </c>
      <c r="AI48" s="107"/>
      <c r="AJ48" s="107"/>
      <c r="AK48" s="83"/>
      <c r="AL48" s="83"/>
      <c r="AM48" s="83"/>
    </row>
    <row r="49" spans="1:39" ht="18" customHeight="1" x14ac:dyDescent="0.25">
      <c r="A49" s="119" t="s">
        <v>152</v>
      </c>
      <c r="B49" s="47"/>
      <c r="C49" s="47"/>
      <c r="D49" s="47"/>
      <c r="E49" s="116">
        <f t="shared" si="1"/>
        <v>2</v>
      </c>
      <c r="F49" s="111"/>
      <c r="G49" s="111"/>
      <c r="H49" s="111" t="s">
        <v>16</v>
      </c>
      <c r="I49" s="111" t="s">
        <v>16</v>
      </c>
      <c r="J49" s="114" t="str">
        <f t="shared" ref="J49" si="63">IF(C49&lt;&gt;0,IF(($M$8*0.55*C49*0.0001*D49/80)&lt;3,3,ROUNDUP(($M$8*0.55*C49*0.0001*D49/80)+1,0)),"")</f>
        <v/>
      </c>
      <c r="K49" s="121" t="str">
        <f t="shared" ref="K49" si="64">IF(J49&lt;&gt;"",IF(J49&lt;(C49*D49*E49*$K$7*0.00001/80),(ROUNDUP(C49*D49*E49*$K$7*0.00001/80,0)),IF(J49&lt;3,3,J49)),"")</f>
        <v/>
      </c>
      <c r="L49" s="4">
        <f t="shared" ref="L49" si="65">IF(AND($B49&lt;&gt;0,$C49&lt;&gt;0,$D49&lt;&gt;0),(J49+K49)*B49,0)</f>
        <v>0</v>
      </c>
      <c r="M49" s="82">
        <f t="shared" si="5"/>
        <v>0</v>
      </c>
      <c r="N49" s="6">
        <f t="shared" si="6"/>
        <v>0</v>
      </c>
      <c r="O49" s="6">
        <f t="shared" si="20"/>
        <v>0</v>
      </c>
      <c r="P49" s="6">
        <f t="shared" si="20"/>
        <v>0</v>
      </c>
      <c r="Q49" s="6">
        <f t="shared" si="20"/>
        <v>0</v>
      </c>
      <c r="R49" s="6">
        <f t="shared" si="20"/>
        <v>0</v>
      </c>
      <c r="S49" s="6">
        <f t="shared" si="20"/>
        <v>0</v>
      </c>
      <c r="T49" s="6">
        <f t="shared" si="41"/>
        <v>0</v>
      </c>
      <c r="U49" s="6">
        <f t="shared" si="41"/>
        <v>0</v>
      </c>
      <c r="V49" s="6">
        <f t="shared" si="41"/>
        <v>0</v>
      </c>
      <c r="W49" s="6">
        <f t="shared" si="41"/>
        <v>0</v>
      </c>
      <c r="X49" s="6">
        <f t="shared" si="41"/>
        <v>0</v>
      </c>
      <c r="Y49" s="6">
        <f t="shared" si="21"/>
        <v>0</v>
      </c>
      <c r="Z49" s="6">
        <f t="shared" si="21"/>
        <v>0</v>
      </c>
      <c r="AA49" s="6">
        <f t="shared" si="21"/>
        <v>0</v>
      </c>
      <c r="AB49" s="6">
        <f t="shared" si="21"/>
        <v>0</v>
      </c>
      <c r="AC49" s="6">
        <f t="shared" si="21"/>
        <v>0</v>
      </c>
      <c r="AD49" s="6">
        <f t="shared" si="21"/>
        <v>0</v>
      </c>
      <c r="AE49" s="6">
        <f t="shared" si="21"/>
        <v>0</v>
      </c>
      <c r="AF49" s="6">
        <f t="shared" si="21"/>
        <v>0</v>
      </c>
      <c r="AI49" s="107"/>
      <c r="AJ49" s="107"/>
      <c r="AK49" s="83"/>
      <c r="AL49" s="83"/>
      <c r="AM49" s="83"/>
    </row>
    <row r="50" spans="1:39" ht="18" customHeight="1" x14ac:dyDescent="0.25">
      <c r="A50" s="119" t="s">
        <v>153</v>
      </c>
      <c r="B50" s="47"/>
      <c r="C50" s="47"/>
      <c r="D50" s="47"/>
      <c r="E50" s="116">
        <f t="shared" si="1"/>
        <v>2</v>
      </c>
      <c r="F50" s="111"/>
      <c r="G50" s="111"/>
      <c r="H50" s="111" t="s">
        <v>16</v>
      </c>
      <c r="I50" s="111" t="s">
        <v>16</v>
      </c>
      <c r="J50" s="114" t="str">
        <f t="shared" si="17"/>
        <v/>
      </c>
      <c r="K50" s="121" t="str">
        <f t="shared" si="18"/>
        <v/>
      </c>
      <c r="L50" s="4">
        <f t="shared" si="19"/>
        <v>0</v>
      </c>
      <c r="M50" s="82">
        <f t="shared" si="5"/>
        <v>0</v>
      </c>
      <c r="N50" s="6">
        <f t="shared" si="6"/>
        <v>0</v>
      </c>
      <c r="O50" s="6">
        <f t="shared" si="20"/>
        <v>0</v>
      </c>
      <c r="P50" s="6">
        <f t="shared" si="20"/>
        <v>0</v>
      </c>
      <c r="Q50" s="6">
        <f t="shared" si="20"/>
        <v>0</v>
      </c>
      <c r="R50" s="6">
        <f t="shared" si="20"/>
        <v>0</v>
      </c>
      <c r="S50" s="6">
        <f t="shared" si="20"/>
        <v>0</v>
      </c>
      <c r="T50" s="6">
        <f t="shared" si="20"/>
        <v>0</v>
      </c>
      <c r="U50" s="6">
        <f t="shared" si="20"/>
        <v>0</v>
      </c>
      <c r="V50" s="6">
        <f t="shared" si="20"/>
        <v>0</v>
      </c>
      <c r="W50" s="6">
        <f t="shared" si="20"/>
        <v>0</v>
      </c>
      <c r="X50" s="6">
        <f t="shared" si="20"/>
        <v>0</v>
      </c>
      <c r="Y50" s="6">
        <f t="shared" si="21"/>
        <v>0</v>
      </c>
      <c r="Z50" s="6">
        <f t="shared" si="21"/>
        <v>0</v>
      </c>
      <c r="AA50" s="6">
        <f t="shared" si="21"/>
        <v>0</v>
      </c>
      <c r="AB50" s="6">
        <f t="shared" si="21"/>
        <v>0</v>
      </c>
      <c r="AC50" s="6">
        <f t="shared" si="21"/>
        <v>0</v>
      </c>
      <c r="AD50" s="6">
        <f t="shared" si="21"/>
        <v>0</v>
      </c>
      <c r="AE50" s="6">
        <f t="shared" si="21"/>
        <v>0</v>
      </c>
      <c r="AF50" s="6">
        <f t="shared" si="21"/>
        <v>0</v>
      </c>
      <c r="AI50" s="107"/>
      <c r="AJ50" s="107"/>
      <c r="AK50" s="83"/>
      <c r="AL50" s="83"/>
      <c r="AM50" s="83"/>
    </row>
    <row r="51" spans="1:39" ht="18" customHeight="1" x14ac:dyDescent="0.25">
      <c r="A51" s="119" t="s">
        <v>154</v>
      </c>
      <c r="B51" s="47"/>
      <c r="C51" s="47"/>
      <c r="D51" s="47"/>
      <c r="E51" s="116">
        <f t="shared" si="1"/>
        <v>2</v>
      </c>
      <c r="F51" s="111"/>
      <c r="G51" s="111"/>
      <c r="H51" s="111" t="s">
        <v>16</v>
      </c>
      <c r="I51" s="111" t="s">
        <v>16</v>
      </c>
      <c r="J51" s="114" t="str">
        <f t="shared" ref="J51" si="66">IF(C51&lt;&gt;0,IF(($M$8*0.55*C51*0.0001*D51/80)&lt;3,3,ROUNDUP(($M$8*0.55*C51*0.0001*D51/80)+1,0)),"")</f>
        <v/>
      </c>
      <c r="K51" s="121" t="str">
        <f t="shared" ref="K51" si="67">IF(J51&lt;&gt;"",IF(J51&lt;(C51*D51*E51*$K$7*0.00001/80),(ROUNDUP(C51*D51*E51*$K$7*0.00001/80,0)),IF(J51&lt;3,3,J51)),"")</f>
        <v/>
      </c>
      <c r="L51" s="4">
        <f t="shared" ref="L51" si="68">IF(AND($B51&lt;&gt;0,$C51&lt;&gt;0,$D51&lt;&gt;0),(J51+K51)*B51,0)</f>
        <v>0</v>
      </c>
      <c r="M51" s="82">
        <f t="shared" si="5"/>
        <v>0</v>
      </c>
      <c r="N51" s="6">
        <f t="shared" si="6"/>
        <v>0</v>
      </c>
      <c r="O51" s="6">
        <f t="shared" si="20"/>
        <v>0</v>
      </c>
      <c r="P51" s="6">
        <f t="shared" si="20"/>
        <v>0</v>
      </c>
      <c r="Q51" s="6">
        <f t="shared" si="20"/>
        <v>0</v>
      </c>
      <c r="R51" s="6">
        <f t="shared" si="20"/>
        <v>0</v>
      </c>
      <c r="S51" s="6">
        <f t="shared" si="20"/>
        <v>0</v>
      </c>
      <c r="T51" s="6">
        <f t="shared" si="20"/>
        <v>0</v>
      </c>
      <c r="U51" s="6">
        <f t="shared" si="20"/>
        <v>0</v>
      </c>
      <c r="V51" s="6">
        <f t="shared" si="20"/>
        <v>0</v>
      </c>
      <c r="W51" s="6">
        <f t="shared" si="20"/>
        <v>0</v>
      </c>
      <c r="X51" s="6">
        <f t="shared" si="20"/>
        <v>0</v>
      </c>
      <c r="Y51" s="6">
        <f t="shared" si="21"/>
        <v>0</v>
      </c>
      <c r="Z51" s="6">
        <f t="shared" si="21"/>
        <v>0</v>
      </c>
      <c r="AA51" s="6">
        <f t="shared" si="21"/>
        <v>0</v>
      </c>
      <c r="AB51" s="6">
        <f t="shared" si="21"/>
        <v>0</v>
      </c>
      <c r="AC51" s="6">
        <f t="shared" si="21"/>
        <v>0</v>
      </c>
      <c r="AD51" s="6">
        <f t="shared" si="21"/>
        <v>0</v>
      </c>
      <c r="AE51" s="6">
        <f t="shared" si="21"/>
        <v>0</v>
      </c>
      <c r="AF51" s="6">
        <f t="shared" si="21"/>
        <v>0</v>
      </c>
      <c r="AI51" s="107"/>
      <c r="AJ51" s="107"/>
      <c r="AK51" s="83"/>
      <c r="AL51" s="83"/>
      <c r="AM51" s="83"/>
    </row>
    <row r="52" spans="1:39" ht="18" customHeight="1" x14ac:dyDescent="0.25">
      <c r="A52" s="119" t="s">
        <v>155</v>
      </c>
      <c r="B52" s="47"/>
      <c r="C52" s="47"/>
      <c r="D52" s="47"/>
      <c r="E52" s="116">
        <f t="shared" si="1"/>
        <v>2</v>
      </c>
      <c r="F52" s="111"/>
      <c r="G52" s="111"/>
      <c r="H52" s="111" t="s">
        <v>16</v>
      </c>
      <c r="I52" s="111" t="s">
        <v>16</v>
      </c>
      <c r="J52" s="114" t="str">
        <f t="shared" si="17"/>
        <v/>
      </c>
      <c r="K52" s="121" t="str">
        <f t="shared" si="18"/>
        <v/>
      </c>
      <c r="L52" s="4">
        <f t="shared" si="19"/>
        <v>0</v>
      </c>
      <c r="M52" s="82">
        <f t="shared" si="5"/>
        <v>0</v>
      </c>
      <c r="N52" s="6">
        <f t="shared" si="6"/>
        <v>0</v>
      </c>
      <c r="O52" s="6">
        <f t="shared" si="20"/>
        <v>0</v>
      </c>
      <c r="P52" s="6">
        <f t="shared" si="20"/>
        <v>0</v>
      </c>
      <c r="Q52" s="6">
        <f t="shared" si="20"/>
        <v>0</v>
      </c>
      <c r="R52" s="6">
        <f t="shared" si="20"/>
        <v>0</v>
      </c>
      <c r="S52" s="6">
        <f t="shared" si="20"/>
        <v>0</v>
      </c>
      <c r="T52" s="6">
        <f t="shared" si="20"/>
        <v>0</v>
      </c>
      <c r="U52" s="6">
        <f t="shared" si="20"/>
        <v>0</v>
      </c>
      <c r="V52" s="6">
        <f t="shared" si="20"/>
        <v>0</v>
      </c>
      <c r="W52" s="6">
        <f t="shared" si="20"/>
        <v>0</v>
      </c>
      <c r="X52" s="6">
        <f t="shared" si="20"/>
        <v>0</v>
      </c>
      <c r="Y52" s="6">
        <f t="shared" si="21"/>
        <v>0</v>
      </c>
      <c r="Z52" s="6">
        <f t="shared" si="21"/>
        <v>0</v>
      </c>
      <c r="AA52" s="6">
        <f t="shared" si="21"/>
        <v>0</v>
      </c>
      <c r="AB52" s="6">
        <f t="shared" si="21"/>
        <v>0</v>
      </c>
      <c r="AC52" s="6">
        <f t="shared" si="21"/>
        <v>0</v>
      </c>
      <c r="AD52" s="6">
        <f t="shared" si="21"/>
        <v>0</v>
      </c>
      <c r="AE52" s="6">
        <f t="shared" si="21"/>
        <v>0</v>
      </c>
      <c r="AF52" s="6">
        <f t="shared" si="21"/>
        <v>0</v>
      </c>
      <c r="AI52" s="107"/>
      <c r="AJ52" s="107"/>
      <c r="AK52" s="83"/>
      <c r="AL52" s="83"/>
      <c r="AM52" s="83"/>
    </row>
    <row r="53" spans="1:39" ht="18" customHeight="1" x14ac:dyDescent="0.25">
      <c r="A53" s="119" t="s">
        <v>156</v>
      </c>
      <c r="B53" s="47"/>
      <c r="C53" s="47"/>
      <c r="D53" s="47"/>
      <c r="E53" s="116">
        <f t="shared" si="1"/>
        <v>2</v>
      </c>
      <c r="F53" s="111"/>
      <c r="G53" s="111"/>
      <c r="H53" s="111" t="s">
        <v>16</v>
      </c>
      <c r="I53" s="111" t="s">
        <v>16</v>
      </c>
      <c r="J53" s="114" t="str">
        <f t="shared" ref="J53" si="69">IF(C53&lt;&gt;0,IF(($M$8*0.55*C53*0.0001*D53/80)&lt;3,3,ROUNDUP(($M$8*0.55*C53*0.0001*D53/80)+1,0)),"")</f>
        <v/>
      </c>
      <c r="K53" s="121" t="str">
        <f t="shared" ref="K53" si="70">IF(J53&lt;&gt;"",IF(J53&lt;(C53*D53*E53*$K$7*0.00001/80),(ROUNDUP(C53*D53*E53*$K$7*0.00001/80,0)),IF(J53&lt;3,3,J53)),"")</f>
        <v/>
      </c>
      <c r="L53" s="4">
        <f t="shared" ref="L53" si="71">IF(AND($B53&lt;&gt;0,$C53&lt;&gt;0,$D53&lt;&gt;0),(J53+K53)*B53,0)</f>
        <v>0</v>
      </c>
      <c r="M53" s="82">
        <f t="shared" si="5"/>
        <v>0</v>
      </c>
      <c r="N53" s="6">
        <f t="shared" si="6"/>
        <v>0</v>
      </c>
      <c r="O53" s="6">
        <f t="shared" si="20"/>
        <v>0</v>
      </c>
      <c r="P53" s="6">
        <f t="shared" si="20"/>
        <v>0</v>
      </c>
      <c r="Q53" s="6">
        <f t="shared" si="20"/>
        <v>0</v>
      </c>
      <c r="R53" s="6">
        <f t="shared" si="20"/>
        <v>0</v>
      </c>
      <c r="S53" s="6">
        <f t="shared" si="20"/>
        <v>0</v>
      </c>
      <c r="T53" s="6">
        <f t="shared" si="20"/>
        <v>0</v>
      </c>
      <c r="U53" s="6">
        <f t="shared" si="20"/>
        <v>0</v>
      </c>
      <c r="V53" s="6">
        <f t="shared" si="20"/>
        <v>0</v>
      </c>
      <c r="W53" s="6">
        <f t="shared" si="20"/>
        <v>0</v>
      </c>
      <c r="X53" s="6">
        <f t="shared" si="20"/>
        <v>0</v>
      </c>
      <c r="Y53" s="6">
        <f t="shared" si="21"/>
        <v>0</v>
      </c>
      <c r="Z53" s="6">
        <f t="shared" si="21"/>
        <v>0</v>
      </c>
      <c r="AA53" s="6">
        <f t="shared" si="21"/>
        <v>0</v>
      </c>
      <c r="AB53" s="6">
        <f t="shared" si="21"/>
        <v>0</v>
      </c>
      <c r="AC53" s="6">
        <f t="shared" si="21"/>
        <v>0</v>
      </c>
      <c r="AD53" s="6">
        <f t="shared" si="21"/>
        <v>0</v>
      </c>
      <c r="AE53" s="6">
        <f t="shared" si="21"/>
        <v>0</v>
      </c>
      <c r="AF53" s="6">
        <f t="shared" si="21"/>
        <v>0</v>
      </c>
      <c r="AI53" s="107"/>
      <c r="AJ53" s="107"/>
      <c r="AK53" s="83"/>
      <c r="AL53" s="83"/>
      <c r="AM53" s="83"/>
    </row>
    <row r="54" spans="1:39" ht="18" customHeight="1" x14ac:dyDescent="0.25">
      <c r="A54" s="119" t="s">
        <v>157</v>
      </c>
      <c r="B54" s="47"/>
      <c r="C54" s="47"/>
      <c r="D54" s="47"/>
      <c r="E54" s="116">
        <f t="shared" si="1"/>
        <v>2</v>
      </c>
      <c r="F54" s="111"/>
      <c r="G54" s="111"/>
      <c r="H54" s="111" t="s">
        <v>16</v>
      </c>
      <c r="I54" s="111" t="s">
        <v>16</v>
      </c>
      <c r="J54" s="114" t="str">
        <f t="shared" si="17"/>
        <v/>
      </c>
      <c r="K54" s="121" t="str">
        <f t="shared" si="18"/>
        <v/>
      </c>
      <c r="L54" s="4">
        <f t="shared" si="19"/>
        <v>0</v>
      </c>
      <c r="M54" s="82">
        <f t="shared" si="5"/>
        <v>0</v>
      </c>
      <c r="N54" s="6">
        <f t="shared" si="6"/>
        <v>0</v>
      </c>
      <c r="O54" s="6">
        <f t="shared" si="20"/>
        <v>0</v>
      </c>
      <c r="P54" s="6">
        <f t="shared" si="20"/>
        <v>0</v>
      </c>
      <c r="Q54" s="6">
        <f t="shared" si="20"/>
        <v>0</v>
      </c>
      <c r="R54" s="6">
        <f t="shared" si="20"/>
        <v>0</v>
      </c>
      <c r="S54" s="6">
        <f t="shared" si="20"/>
        <v>0</v>
      </c>
      <c r="T54" s="6">
        <f t="shared" si="20"/>
        <v>0</v>
      </c>
      <c r="U54" s="6">
        <f t="shared" si="20"/>
        <v>0</v>
      </c>
      <c r="V54" s="6">
        <f t="shared" si="20"/>
        <v>0</v>
      </c>
      <c r="W54" s="6">
        <f t="shared" si="20"/>
        <v>0</v>
      </c>
      <c r="X54" s="6">
        <f t="shared" si="20"/>
        <v>0</v>
      </c>
      <c r="Y54" s="6">
        <f t="shared" si="21"/>
        <v>0</v>
      </c>
      <c r="Z54" s="6">
        <f t="shared" si="21"/>
        <v>0</v>
      </c>
      <c r="AA54" s="6">
        <f t="shared" si="21"/>
        <v>0</v>
      </c>
      <c r="AB54" s="6">
        <f t="shared" si="21"/>
        <v>0</v>
      </c>
      <c r="AC54" s="6">
        <f t="shared" si="21"/>
        <v>0</v>
      </c>
      <c r="AD54" s="6">
        <f t="shared" si="21"/>
        <v>0</v>
      </c>
      <c r="AE54" s="6">
        <f t="shared" si="21"/>
        <v>0</v>
      </c>
      <c r="AF54" s="6">
        <f t="shared" si="21"/>
        <v>0</v>
      </c>
      <c r="AI54" s="107"/>
      <c r="AJ54" s="107"/>
      <c r="AK54" s="83"/>
      <c r="AL54" s="83"/>
      <c r="AM54" s="83"/>
    </row>
    <row r="55" spans="1:39" ht="18" customHeight="1" x14ac:dyDescent="0.25">
      <c r="A55" s="119" t="s">
        <v>158</v>
      </c>
      <c r="B55" s="47"/>
      <c r="C55" s="47"/>
      <c r="D55" s="47"/>
      <c r="E55" s="116">
        <f t="shared" si="1"/>
        <v>2</v>
      </c>
      <c r="F55" s="111"/>
      <c r="G55" s="111"/>
      <c r="H55" s="111" t="s">
        <v>16</v>
      </c>
      <c r="I55" s="111" t="s">
        <v>16</v>
      </c>
      <c r="J55" s="114" t="str">
        <f t="shared" ref="J55" si="72">IF(C55&lt;&gt;0,IF(($M$8*0.55*C55*0.0001*D55/80)&lt;3,3,ROUNDUP(($M$8*0.55*C55*0.0001*D55/80)+1,0)),"")</f>
        <v/>
      </c>
      <c r="K55" s="121" t="str">
        <f t="shared" ref="K55" si="73">IF(J55&lt;&gt;"",IF(J55&lt;(C55*D55*E55*$K$7*0.00001/80),(ROUNDUP(C55*D55*E55*$K$7*0.00001/80,0)),IF(J55&lt;3,3,J55)),"")</f>
        <v/>
      </c>
      <c r="L55" s="4">
        <f t="shared" ref="L55" si="74">IF(AND($B55&lt;&gt;0,$C55&lt;&gt;0,$D55&lt;&gt;0),(J55+K55)*B55,0)</f>
        <v>0</v>
      </c>
      <c r="M55" s="82">
        <f t="shared" si="5"/>
        <v>0</v>
      </c>
      <c r="N55" s="6">
        <f t="shared" si="6"/>
        <v>0</v>
      </c>
      <c r="O55" s="6">
        <f t="shared" si="20"/>
        <v>0</v>
      </c>
      <c r="P55" s="6">
        <f t="shared" si="20"/>
        <v>0</v>
      </c>
      <c r="Q55" s="6">
        <f t="shared" si="20"/>
        <v>0</v>
      </c>
      <c r="R55" s="6">
        <f t="shared" si="20"/>
        <v>0</v>
      </c>
      <c r="S55" s="6">
        <f t="shared" si="20"/>
        <v>0</v>
      </c>
      <c r="T55" s="6">
        <f t="shared" si="20"/>
        <v>0</v>
      </c>
      <c r="U55" s="6">
        <f t="shared" si="20"/>
        <v>0</v>
      </c>
      <c r="V55" s="6">
        <f t="shared" si="20"/>
        <v>0</v>
      </c>
      <c r="W55" s="6">
        <f t="shared" si="20"/>
        <v>0</v>
      </c>
      <c r="X55" s="6">
        <f t="shared" si="20"/>
        <v>0</v>
      </c>
      <c r="Y55" s="6">
        <f t="shared" si="21"/>
        <v>0</v>
      </c>
      <c r="Z55" s="6">
        <f t="shared" si="21"/>
        <v>0</v>
      </c>
      <c r="AA55" s="6">
        <f t="shared" si="21"/>
        <v>0</v>
      </c>
      <c r="AB55" s="6">
        <f t="shared" si="21"/>
        <v>0</v>
      </c>
      <c r="AC55" s="6">
        <f t="shared" si="21"/>
        <v>0</v>
      </c>
      <c r="AD55" s="6">
        <f t="shared" si="21"/>
        <v>0</v>
      </c>
      <c r="AE55" s="6">
        <f t="shared" si="21"/>
        <v>0</v>
      </c>
      <c r="AF55" s="6">
        <f t="shared" si="21"/>
        <v>0</v>
      </c>
      <c r="AI55" s="107"/>
      <c r="AJ55" s="107"/>
      <c r="AK55" s="83"/>
      <c r="AL55" s="83"/>
      <c r="AM55" s="83"/>
    </row>
    <row r="56" spans="1:39" ht="18" customHeight="1" x14ac:dyDescent="0.25">
      <c r="A56" s="119" t="s">
        <v>159</v>
      </c>
      <c r="B56" s="47"/>
      <c r="C56" s="47"/>
      <c r="D56" s="47"/>
      <c r="E56" s="116">
        <f t="shared" si="1"/>
        <v>2</v>
      </c>
      <c r="F56" s="111"/>
      <c r="G56" s="111"/>
      <c r="H56" s="111" t="s">
        <v>16</v>
      </c>
      <c r="I56" s="111" t="s">
        <v>16</v>
      </c>
      <c r="J56" s="114" t="str">
        <f t="shared" si="17"/>
        <v/>
      </c>
      <c r="K56" s="121" t="str">
        <f t="shared" si="18"/>
        <v/>
      </c>
      <c r="L56" s="4">
        <f t="shared" si="19"/>
        <v>0</v>
      </c>
      <c r="M56" s="82">
        <f t="shared" si="5"/>
        <v>0</v>
      </c>
      <c r="N56" s="6">
        <f t="shared" si="6"/>
        <v>0</v>
      </c>
      <c r="O56" s="6">
        <f t="shared" si="20"/>
        <v>0</v>
      </c>
      <c r="P56" s="6">
        <f t="shared" si="20"/>
        <v>0</v>
      </c>
      <c r="Q56" s="6">
        <f t="shared" si="20"/>
        <v>0</v>
      </c>
      <c r="R56" s="6">
        <f t="shared" si="20"/>
        <v>0</v>
      </c>
      <c r="S56" s="6">
        <f t="shared" si="20"/>
        <v>0</v>
      </c>
      <c r="T56" s="6">
        <f t="shared" si="20"/>
        <v>0</v>
      </c>
      <c r="U56" s="6">
        <f t="shared" si="20"/>
        <v>0</v>
      </c>
      <c r="V56" s="6">
        <f t="shared" si="20"/>
        <v>0</v>
      </c>
      <c r="W56" s="6">
        <f t="shared" si="20"/>
        <v>0</v>
      </c>
      <c r="X56" s="6">
        <f t="shared" si="20"/>
        <v>0</v>
      </c>
      <c r="Y56" s="6">
        <f t="shared" si="21"/>
        <v>0</v>
      </c>
      <c r="Z56" s="6">
        <f t="shared" si="21"/>
        <v>0</v>
      </c>
      <c r="AA56" s="6">
        <f t="shared" si="21"/>
        <v>0</v>
      </c>
      <c r="AB56" s="6">
        <f t="shared" si="21"/>
        <v>0</v>
      </c>
      <c r="AC56" s="6">
        <f t="shared" si="21"/>
        <v>0</v>
      </c>
      <c r="AD56" s="6">
        <f t="shared" si="21"/>
        <v>0</v>
      </c>
      <c r="AE56" s="6">
        <f t="shared" si="21"/>
        <v>0</v>
      </c>
      <c r="AF56" s="6">
        <f t="shared" si="21"/>
        <v>0</v>
      </c>
      <c r="AI56" s="107"/>
      <c r="AJ56" s="107"/>
      <c r="AK56" s="83"/>
      <c r="AL56" s="83"/>
      <c r="AM56" s="83"/>
    </row>
    <row r="57" spans="1:39" ht="18" customHeight="1" x14ac:dyDescent="0.25">
      <c r="A57" s="119" t="s">
        <v>160</v>
      </c>
      <c r="B57" s="47"/>
      <c r="C57" s="47"/>
      <c r="D57" s="47"/>
      <c r="E57" s="116">
        <f t="shared" si="1"/>
        <v>2</v>
      </c>
      <c r="F57" s="111"/>
      <c r="G57" s="111"/>
      <c r="H57" s="111" t="s">
        <v>16</v>
      </c>
      <c r="I57" s="111" t="s">
        <v>16</v>
      </c>
      <c r="J57" s="114" t="str">
        <f t="shared" ref="J57" si="75">IF(C57&lt;&gt;0,IF(($M$8*0.55*C57*0.0001*D57/80)&lt;3,3,ROUNDUP(($M$8*0.55*C57*0.0001*D57/80)+1,0)),"")</f>
        <v/>
      </c>
      <c r="K57" s="121" t="str">
        <f t="shared" ref="K57" si="76">IF(J57&lt;&gt;"",IF(J57&lt;(C57*D57*E57*$K$7*0.00001/80),(ROUNDUP(C57*D57*E57*$K$7*0.00001/80,0)),IF(J57&lt;3,3,J57)),"")</f>
        <v/>
      </c>
      <c r="L57" s="4">
        <f t="shared" ref="L57" si="77">IF(AND($B57&lt;&gt;0,$C57&lt;&gt;0,$D57&lt;&gt;0),(J57+K57)*B57,0)</f>
        <v>0</v>
      </c>
      <c r="M57" s="82">
        <f t="shared" si="5"/>
        <v>0</v>
      </c>
      <c r="N57" s="6">
        <f t="shared" si="6"/>
        <v>0</v>
      </c>
      <c r="O57" s="6">
        <f t="shared" si="20"/>
        <v>0</v>
      </c>
      <c r="P57" s="6">
        <f t="shared" si="20"/>
        <v>0</v>
      </c>
      <c r="Q57" s="6">
        <f t="shared" si="20"/>
        <v>0</v>
      </c>
      <c r="R57" s="6">
        <f t="shared" si="20"/>
        <v>0</v>
      </c>
      <c r="S57" s="6">
        <f t="shared" si="20"/>
        <v>0</v>
      </c>
      <c r="T57" s="6">
        <f t="shared" si="20"/>
        <v>0</v>
      </c>
      <c r="U57" s="6">
        <f t="shared" si="20"/>
        <v>0</v>
      </c>
      <c r="V57" s="6">
        <f t="shared" si="20"/>
        <v>0</v>
      </c>
      <c r="W57" s="6">
        <f t="shared" si="20"/>
        <v>0</v>
      </c>
      <c r="X57" s="6">
        <f t="shared" si="20"/>
        <v>0</v>
      </c>
      <c r="Y57" s="6">
        <f t="shared" si="21"/>
        <v>0</v>
      </c>
      <c r="Z57" s="6">
        <f t="shared" si="21"/>
        <v>0</v>
      </c>
      <c r="AA57" s="6">
        <f t="shared" si="21"/>
        <v>0</v>
      </c>
      <c r="AB57" s="6">
        <f t="shared" si="21"/>
        <v>0</v>
      </c>
      <c r="AC57" s="6">
        <f t="shared" si="21"/>
        <v>0</v>
      </c>
      <c r="AD57" s="6">
        <f t="shared" si="21"/>
        <v>0</v>
      </c>
      <c r="AE57" s="6">
        <f t="shared" si="21"/>
        <v>0</v>
      </c>
      <c r="AF57" s="6">
        <f t="shared" si="21"/>
        <v>0</v>
      </c>
      <c r="AI57" s="107"/>
      <c r="AJ57" s="107"/>
      <c r="AK57" s="83"/>
      <c r="AL57" s="83"/>
      <c r="AM57" s="83"/>
    </row>
    <row r="58" spans="1:39" ht="18" customHeight="1" x14ac:dyDescent="0.25">
      <c r="A58" s="119" t="s">
        <v>161</v>
      </c>
      <c r="B58" s="47"/>
      <c r="C58" s="47"/>
      <c r="D58" s="47"/>
      <c r="E58" s="116">
        <f t="shared" si="1"/>
        <v>2</v>
      </c>
      <c r="F58" s="111"/>
      <c r="G58" s="111"/>
      <c r="H58" s="111" t="s">
        <v>16</v>
      </c>
      <c r="I58" s="111" t="s">
        <v>16</v>
      </c>
      <c r="J58" s="114" t="str">
        <f t="shared" si="17"/>
        <v/>
      </c>
      <c r="K58" s="121" t="str">
        <f t="shared" si="18"/>
        <v/>
      </c>
      <c r="L58" s="4">
        <f t="shared" si="19"/>
        <v>0</v>
      </c>
      <c r="M58" s="82">
        <f t="shared" si="5"/>
        <v>0</v>
      </c>
      <c r="N58" s="6">
        <f t="shared" si="6"/>
        <v>0</v>
      </c>
      <c r="O58" s="6">
        <f t="shared" si="20"/>
        <v>0</v>
      </c>
      <c r="P58" s="6">
        <f t="shared" si="20"/>
        <v>0</v>
      </c>
      <c r="Q58" s="6">
        <f t="shared" si="20"/>
        <v>0</v>
      </c>
      <c r="R58" s="6">
        <f t="shared" si="20"/>
        <v>0</v>
      </c>
      <c r="S58" s="6">
        <f t="shared" si="20"/>
        <v>0</v>
      </c>
      <c r="T58" s="6">
        <f t="shared" si="20"/>
        <v>0</v>
      </c>
      <c r="U58" s="6">
        <f t="shared" si="20"/>
        <v>0</v>
      </c>
      <c r="V58" s="6">
        <f t="shared" si="20"/>
        <v>0</v>
      </c>
      <c r="W58" s="6">
        <f t="shared" si="20"/>
        <v>0</v>
      </c>
      <c r="X58" s="6">
        <f t="shared" si="20"/>
        <v>0</v>
      </c>
      <c r="Y58" s="6">
        <f t="shared" si="21"/>
        <v>0</v>
      </c>
      <c r="Z58" s="6">
        <f t="shared" si="21"/>
        <v>0</v>
      </c>
      <c r="AA58" s="6">
        <f t="shared" si="21"/>
        <v>0</v>
      </c>
      <c r="AB58" s="6">
        <f t="shared" si="21"/>
        <v>0</v>
      </c>
      <c r="AC58" s="6">
        <f t="shared" si="21"/>
        <v>0</v>
      </c>
      <c r="AD58" s="6">
        <f t="shared" si="21"/>
        <v>0</v>
      </c>
      <c r="AE58" s="6">
        <f t="shared" si="21"/>
        <v>0</v>
      </c>
      <c r="AF58" s="6">
        <f t="shared" si="21"/>
        <v>0</v>
      </c>
      <c r="AI58" s="107"/>
      <c r="AJ58" s="107"/>
      <c r="AK58" s="83"/>
      <c r="AL58" s="83"/>
      <c r="AM58" s="83"/>
    </row>
    <row r="59" spans="1:39" ht="18" customHeight="1" x14ac:dyDescent="0.25">
      <c r="A59" s="119" t="s">
        <v>162</v>
      </c>
      <c r="B59" s="47"/>
      <c r="C59" s="47"/>
      <c r="D59" s="47"/>
      <c r="E59" s="116">
        <f t="shared" si="1"/>
        <v>2</v>
      </c>
      <c r="F59" s="111"/>
      <c r="G59" s="111"/>
      <c r="H59" s="111" t="s">
        <v>16</v>
      </c>
      <c r="I59" s="111" t="s">
        <v>16</v>
      </c>
      <c r="J59" s="114" t="str">
        <f t="shared" ref="J59" si="78">IF(C59&lt;&gt;0,IF(($M$8*0.55*C59*0.0001*D59/80)&lt;3,3,ROUNDUP(($M$8*0.55*C59*0.0001*D59/80)+1,0)),"")</f>
        <v/>
      </c>
      <c r="K59" s="121" t="str">
        <f t="shared" ref="K59" si="79">IF(J59&lt;&gt;"",IF(J59&lt;(C59*D59*E59*$K$7*0.00001/80),(ROUNDUP(C59*D59*E59*$K$7*0.00001/80,0)),IF(J59&lt;3,3,J59)),"")</f>
        <v/>
      </c>
      <c r="L59" s="4">
        <f t="shared" ref="L59" si="80">IF(AND($B59&lt;&gt;0,$C59&lt;&gt;0,$D59&lt;&gt;0),(J59+K59)*B59,0)</f>
        <v>0</v>
      </c>
      <c r="M59" s="82">
        <f t="shared" si="5"/>
        <v>0</v>
      </c>
      <c r="N59" s="6">
        <f t="shared" si="6"/>
        <v>0</v>
      </c>
      <c r="O59" s="6">
        <f t="shared" si="20"/>
        <v>0</v>
      </c>
      <c r="P59" s="6">
        <f t="shared" si="20"/>
        <v>0</v>
      </c>
      <c r="Q59" s="6">
        <f t="shared" si="20"/>
        <v>0</v>
      </c>
      <c r="R59" s="6">
        <f t="shared" si="20"/>
        <v>0</v>
      </c>
      <c r="S59" s="6">
        <f t="shared" si="20"/>
        <v>0</v>
      </c>
      <c r="T59" s="6">
        <f t="shared" si="20"/>
        <v>0</v>
      </c>
      <c r="U59" s="6">
        <f t="shared" si="20"/>
        <v>0</v>
      </c>
      <c r="V59" s="6">
        <f t="shared" si="20"/>
        <v>0</v>
      </c>
      <c r="W59" s="6">
        <f t="shared" si="20"/>
        <v>0</v>
      </c>
      <c r="X59" s="6">
        <f t="shared" si="20"/>
        <v>0</v>
      </c>
      <c r="Y59" s="6">
        <f t="shared" si="21"/>
        <v>0</v>
      </c>
      <c r="Z59" s="6">
        <f t="shared" si="21"/>
        <v>0</v>
      </c>
      <c r="AA59" s="6">
        <f t="shared" si="21"/>
        <v>0</v>
      </c>
      <c r="AB59" s="6">
        <f t="shared" si="21"/>
        <v>0</v>
      </c>
      <c r="AC59" s="6">
        <f t="shared" si="21"/>
        <v>0</v>
      </c>
      <c r="AD59" s="6">
        <f t="shared" si="21"/>
        <v>0</v>
      </c>
      <c r="AE59" s="6">
        <f t="shared" si="21"/>
        <v>0</v>
      </c>
      <c r="AF59" s="6">
        <f t="shared" si="21"/>
        <v>0</v>
      </c>
      <c r="AI59" s="107"/>
      <c r="AJ59" s="107"/>
      <c r="AK59" s="83"/>
      <c r="AL59" s="83"/>
      <c r="AM59" s="83"/>
    </row>
    <row r="60" spans="1:39" ht="18" customHeight="1" x14ac:dyDescent="0.25">
      <c r="A60" s="119" t="s">
        <v>163</v>
      </c>
      <c r="B60" s="47"/>
      <c r="C60" s="47"/>
      <c r="D60" s="47"/>
      <c r="E60" s="116">
        <f t="shared" si="1"/>
        <v>2</v>
      </c>
      <c r="F60" s="111"/>
      <c r="G60" s="111"/>
      <c r="H60" s="111" t="s">
        <v>16</v>
      </c>
      <c r="I60" s="111" t="s">
        <v>16</v>
      </c>
      <c r="J60" s="114" t="str">
        <f t="shared" si="17"/>
        <v/>
      </c>
      <c r="K60" s="121" t="str">
        <f t="shared" si="18"/>
        <v/>
      </c>
      <c r="L60" s="4">
        <f t="shared" si="19"/>
        <v>0</v>
      </c>
      <c r="M60" s="82">
        <f t="shared" si="5"/>
        <v>0</v>
      </c>
      <c r="N60" s="6">
        <f t="shared" si="6"/>
        <v>0</v>
      </c>
      <c r="O60" s="6">
        <f t="shared" si="20"/>
        <v>0</v>
      </c>
      <c r="P60" s="6">
        <f t="shared" si="20"/>
        <v>0</v>
      </c>
      <c r="Q60" s="6">
        <f t="shared" si="20"/>
        <v>0</v>
      </c>
      <c r="R60" s="6">
        <f t="shared" si="20"/>
        <v>0</v>
      </c>
      <c r="S60" s="6">
        <f t="shared" si="20"/>
        <v>0</v>
      </c>
      <c r="T60" s="6">
        <f t="shared" si="20"/>
        <v>0</v>
      </c>
      <c r="U60" s="6">
        <f t="shared" si="20"/>
        <v>0</v>
      </c>
      <c r="V60" s="6">
        <f t="shared" si="20"/>
        <v>0</v>
      </c>
      <c r="W60" s="6">
        <f t="shared" si="20"/>
        <v>0</v>
      </c>
      <c r="X60" s="6">
        <f t="shared" si="20"/>
        <v>0</v>
      </c>
      <c r="Y60" s="6">
        <f t="shared" si="21"/>
        <v>0</v>
      </c>
      <c r="Z60" s="6">
        <f t="shared" si="21"/>
        <v>0</v>
      </c>
      <c r="AA60" s="6">
        <f t="shared" si="21"/>
        <v>0</v>
      </c>
      <c r="AB60" s="6">
        <f t="shared" si="21"/>
        <v>0</v>
      </c>
      <c r="AC60" s="6">
        <f t="shared" si="21"/>
        <v>0</v>
      </c>
      <c r="AD60" s="6">
        <f t="shared" si="21"/>
        <v>0</v>
      </c>
      <c r="AE60" s="6">
        <f t="shared" si="21"/>
        <v>0</v>
      </c>
      <c r="AF60" s="6">
        <f t="shared" si="21"/>
        <v>0</v>
      </c>
      <c r="AI60" s="107"/>
      <c r="AJ60" s="107"/>
      <c r="AK60" s="83"/>
      <c r="AL60" s="83"/>
      <c r="AM60" s="83"/>
    </row>
    <row r="61" spans="1:39" ht="18" customHeight="1" x14ac:dyDescent="0.25">
      <c r="A61" s="119" t="s">
        <v>164</v>
      </c>
      <c r="B61" s="47"/>
      <c r="C61" s="47"/>
      <c r="D61" s="47"/>
      <c r="E61" s="116">
        <f t="shared" si="1"/>
        <v>2</v>
      </c>
      <c r="F61" s="111"/>
      <c r="G61" s="111"/>
      <c r="H61" s="111" t="s">
        <v>16</v>
      </c>
      <c r="I61" s="111" t="s">
        <v>16</v>
      </c>
      <c r="J61" s="114" t="str">
        <f t="shared" ref="J61" si="81">IF(C61&lt;&gt;0,IF(($M$8*0.55*C61*0.0001*D61/80)&lt;3,3,ROUNDUP(($M$8*0.55*C61*0.0001*D61/80)+1,0)),"")</f>
        <v/>
      </c>
      <c r="K61" s="121" t="str">
        <f t="shared" ref="K61" si="82">IF(J61&lt;&gt;"",IF(J61&lt;(C61*D61*E61*$K$7*0.00001/80),(ROUNDUP(C61*D61*E61*$K$7*0.00001/80,0)),IF(J61&lt;3,3,J61)),"")</f>
        <v/>
      </c>
      <c r="L61" s="4">
        <f t="shared" ref="L61" si="83">IF(AND($B61&lt;&gt;0,$C61&lt;&gt;0,$D61&lt;&gt;0),(J61+K61)*B61,0)</f>
        <v>0</v>
      </c>
      <c r="M61" s="82">
        <f t="shared" si="5"/>
        <v>0</v>
      </c>
      <c r="N61" s="6">
        <f t="shared" si="6"/>
        <v>0</v>
      </c>
      <c r="O61" s="6">
        <f t="shared" si="20"/>
        <v>0</v>
      </c>
      <c r="P61" s="6">
        <f t="shared" si="20"/>
        <v>0</v>
      </c>
      <c r="Q61" s="6">
        <f t="shared" si="20"/>
        <v>0</v>
      </c>
      <c r="R61" s="6">
        <f t="shared" si="20"/>
        <v>0</v>
      </c>
      <c r="S61" s="6">
        <f t="shared" si="20"/>
        <v>0</v>
      </c>
      <c r="T61" s="6">
        <f t="shared" si="20"/>
        <v>0</v>
      </c>
      <c r="U61" s="6">
        <f t="shared" si="20"/>
        <v>0</v>
      </c>
      <c r="V61" s="6">
        <f t="shared" si="20"/>
        <v>0</v>
      </c>
      <c r="W61" s="6">
        <f t="shared" si="20"/>
        <v>0</v>
      </c>
      <c r="X61" s="6">
        <f t="shared" si="20"/>
        <v>0</v>
      </c>
      <c r="Y61" s="6">
        <f t="shared" si="21"/>
        <v>0</v>
      </c>
      <c r="Z61" s="6">
        <f t="shared" si="21"/>
        <v>0</v>
      </c>
      <c r="AA61" s="6">
        <f t="shared" si="21"/>
        <v>0</v>
      </c>
      <c r="AB61" s="6">
        <f t="shared" si="21"/>
        <v>0</v>
      </c>
      <c r="AC61" s="6">
        <f t="shared" si="21"/>
        <v>0</v>
      </c>
      <c r="AD61" s="6">
        <f t="shared" si="21"/>
        <v>0</v>
      </c>
      <c r="AE61" s="6">
        <f t="shared" si="21"/>
        <v>0</v>
      </c>
      <c r="AF61" s="6">
        <f t="shared" si="21"/>
        <v>0</v>
      </c>
      <c r="AI61" s="107"/>
      <c r="AJ61" s="107"/>
      <c r="AK61" s="83"/>
      <c r="AL61" s="83"/>
      <c r="AM61" s="83"/>
    </row>
    <row r="62" spans="1:39" ht="18" customHeight="1" x14ac:dyDescent="0.25">
      <c r="A62" s="119" t="s">
        <v>165</v>
      </c>
      <c r="B62" s="47"/>
      <c r="C62" s="47"/>
      <c r="D62" s="47"/>
      <c r="E62" s="116">
        <f t="shared" si="1"/>
        <v>2</v>
      </c>
      <c r="F62" s="111"/>
      <c r="G62" s="111"/>
      <c r="H62" s="111" t="s">
        <v>16</v>
      </c>
      <c r="I62" s="111" t="s">
        <v>16</v>
      </c>
      <c r="J62" s="114" t="str">
        <f t="shared" si="17"/>
        <v/>
      </c>
      <c r="K62" s="121" t="str">
        <f t="shared" si="18"/>
        <v/>
      </c>
      <c r="L62" s="4">
        <f t="shared" si="19"/>
        <v>0</v>
      </c>
      <c r="M62" s="82">
        <f t="shared" si="5"/>
        <v>0</v>
      </c>
      <c r="N62" s="6">
        <f t="shared" si="6"/>
        <v>0</v>
      </c>
      <c r="O62" s="6">
        <f t="shared" si="20"/>
        <v>0</v>
      </c>
      <c r="P62" s="6">
        <f t="shared" si="20"/>
        <v>0</v>
      </c>
      <c r="Q62" s="6">
        <f t="shared" si="20"/>
        <v>0</v>
      </c>
      <c r="R62" s="6">
        <f t="shared" si="20"/>
        <v>0</v>
      </c>
      <c r="S62" s="6">
        <f t="shared" si="20"/>
        <v>0</v>
      </c>
      <c r="T62" s="6">
        <f t="shared" si="20"/>
        <v>0</v>
      </c>
      <c r="U62" s="6">
        <f t="shared" si="20"/>
        <v>0</v>
      </c>
      <c r="V62" s="6">
        <f t="shared" si="20"/>
        <v>0</v>
      </c>
      <c r="W62" s="6">
        <f t="shared" si="20"/>
        <v>0</v>
      </c>
      <c r="X62" s="6">
        <f t="shared" si="20"/>
        <v>0</v>
      </c>
      <c r="Y62" s="6">
        <f t="shared" si="21"/>
        <v>0</v>
      </c>
      <c r="Z62" s="6">
        <f t="shared" si="21"/>
        <v>0</v>
      </c>
      <c r="AA62" s="6">
        <f t="shared" si="21"/>
        <v>0</v>
      </c>
      <c r="AB62" s="6">
        <f t="shared" si="21"/>
        <v>0</v>
      </c>
      <c r="AC62" s="6">
        <f t="shared" si="21"/>
        <v>0</v>
      </c>
      <c r="AD62" s="6">
        <f t="shared" si="21"/>
        <v>0</v>
      </c>
      <c r="AE62" s="6">
        <f t="shared" si="21"/>
        <v>0</v>
      </c>
      <c r="AF62" s="6">
        <f t="shared" si="21"/>
        <v>0</v>
      </c>
      <c r="AI62" s="107"/>
      <c r="AJ62" s="107"/>
      <c r="AK62" s="83"/>
      <c r="AL62" s="83"/>
      <c r="AM62" s="83"/>
    </row>
    <row r="63" spans="1:39" ht="18" customHeight="1" x14ac:dyDescent="0.25">
      <c r="A63" s="119" t="s">
        <v>166</v>
      </c>
      <c r="B63" s="47"/>
      <c r="C63" s="47"/>
      <c r="D63" s="47"/>
      <c r="E63" s="116">
        <f t="shared" si="1"/>
        <v>2</v>
      </c>
      <c r="F63" s="111"/>
      <c r="G63" s="111"/>
      <c r="H63" s="111" t="s">
        <v>16</v>
      </c>
      <c r="I63" s="111" t="s">
        <v>16</v>
      </c>
      <c r="J63" s="114" t="str">
        <f t="shared" ref="J63" si="84">IF(C63&lt;&gt;0,IF(($M$8*0.55*C63*0.0001*D63/80)&lt;3,3,ROUNDUP(($M$8*0.55*C63*0.0001*D63/80)+1,0)),"")</f>
        <v/>
      </c>
      <c r="K63" s="121" t="str">
        <f t="shared" ref="K63" si="85">IF(J63&lt;&gt;"",IF(J63&lt;(C63*D63*E63*$K$7*0.00001/80),(ROUNDUP(C63*D63*E63*$K$7*0.00001/80,0)),IF(J63&lt;3,3,J63)),"")</f>
        <v/>
      </c>
      <c r="L63" s="4">
        <f t="shared" ref="L63" si="86">IF(AND($B63&lt;&gt;0,$C63&lt;&gt;0,$D63&lt;&gt;0),(J63+K63)*B63,0)</f>
        <v>0</v>
      </c>
      <c r="M63" s="82">
        <f t="shared" si="5"/>
        <v>0</v>
      </c>
      <c r="N63" s="6">
        <f t="shared" si="6"/>
        <v>0</v>
      </c>
      <c r="O63" s="6">
        <f t="shared" si="20"/>
        <v>0</v>
      </c>
      <c r="P63" s="6">
        <f t="shared" si="20"/>
        <v>0</v>
      </c>
      <c r="Q63" s="6">
        <f t="shared" si="20"/>
        <v>0</v>
      </c>
      <c r="R63" s="6">
        <f t="shared" si="20"/>
        <v>0</v>
      </c>
      <c r="S63" s="6">
        <f t="shared" si="20"/>
        <v>0</v>
      </c>
      <c r="T63" s="6">
        <f t="shared" si="20"/>
        <v>0</v>
      </c>
      <c r="U63" s="6">
        <f t="shared" si="20"/>
        <v>0</v>
      </c>
      <c r="V63" s="6">
        <f t="shared" si="20"/>
        <v>0</v>
      </c>
      <c r="W63" s="6">
        <f t="shared" si="20"/>
        <v>0</v>
      </c>
      <c r="X63" s="6">
        <f t="shared" si="20"/>
        <v>0</v>
      </c>
      <c r="Y63" s="6">
        <f t="shared" si="21"/>
        <v>0</v>
      </c>
      <c r="Z63" s="6">
        <f t="shared" si="21"/>
        <v>0</v>
      </c>
      <c r="AA63" s="6">
        <f t="shared" si="21"/>
        <v>0</v>
      </c>
      <c r="AB63" s="6">
        <f t="shared" si="21"/>
        <v>0</v>
      </c>
      <c r="AC63" s="6">
        <f t="shared" si="21"/>
        <v>0</v>
      </c>
      <c r="AD63" s="6">
        <f t="shared" si="21"/>
        <v>0</v>
      </c>
      <c r="AE63" s="6">
        <f t="shared" si="21"/>
        <v>0</v>
      </c>
      <c r="AF63" s="6">
        <f t="shared" si="21"/>
        <v>0</v>
      </c>
      <c r="AI63" s="107"/>
      <c r="AJ63" s="107"/>
      <c r="AK63" s="83"/>
      <c r="AL63" s="83"/>
      <c r="AM63" s="83"/>
    </row>
    <row r="64" spans="1:39" ht="18" customHeight="1" x14ac:dyDescent="0.25">
      <c r="A64" s="119" t="s">
        <v>167</v>
      </c>
      <c r="B64" s="47"/>
      <c r="C64" s="47"/>
      <c r="D64" s="47"/>
      <c r="E64" s="116">
        <f t="shared" si="1"/>
        <v>2</v>
      </c>
      <c r="F64" s="111"/>
      <c r="G64" s="111"/>
      <c r="H64" s="111" t="s">
        <v>16</v>
      </c>
      <c r="I64" s="111" t="s">
        <v>16</v>
      </c>
      <c r="J64" s="114" t="str">
        <f t="shared" si="17"/>
        <v/>
      </c>
      <c r="K64" s="121" t="str">
        <f t="shared" si="18"/>
        <v/>
      </c>
      <c r="L64" s="4">
        <f t="shared" si="19"/>
        <v>0</v>
      </c>
      <c r="M64" s="82">
        <f t="shared" si="5"/>
        <v>0</v>
      </c>
      <c r="N64" s="6">
        <f t="shared" si="6"/>
        <v>0</v>
      </c>
      <c r="O64" s="6">
        <f t="shared" si="20"/>
        <v>0</v>
      </c>
      <c r="P64" s="6">
        <f t="shared" si="20"/>
        <v>0</v>
      </c>
      <c r="Q64" s="6">
        <f t="shared" si="20"/>
        <v>0</v>
      </c>
      <c r="R64" s="6">
        <f t="shared" si="20"/>
        <v>0</v>
      </c>
      <c r="S64" s="6">
        <f t="shared" si="20"/>
        <v>0</v>
      </c>
      <c r="T64" s="6">
        <f t="shared" si="20"/>
        <v>0</v>
      </c>
      <c r="U64" s="6">
        <f t="shared" si="20"/>
        <v>0</v>
      </c>
      <c r="V64" s="6">
        <f t="shared" si="20"/>
        <v>0</v>
      </c>
      <c r="W64" s="6">
        <f t="shared" si="20"/>
        <v>0</v>
      </c>
      <c r="X64" s="6">
        <f t="shared" si="20"/>
        <v>0</v>
      </c>
      <c r="Y64" s="6">
        <f t="shared" si="21"/>
        <v>0</v>
      </c>
      <c r="Z64" s="6">
        <f t="shared" si="21"/>
        <v>0</v>
      </c>
      <c r="AA64" s="6">
        <f t="shared" si="21"/>
        <v>0</v>
      </c>
      <c r="AB64" s="6">
        <f t="shared" si="21"/>
        <v>0</v>
      </c>
      <c r="AC64" s="6">
        <f t="shared" si="21"/>
        <v>0</v>
      </c>
      <c r="AD64" s="6">
        <f t="shared" si="21"/>
        <v>0</v>
      </c>
      <c r="AE64" s="6">
        <f t="shared" si="21"/>
        <v>0</v>
      </c>
      <c r="AF64" s="6">
        <f t="shared" si="21"/>
        <v>0</v>
      </c>
      <c r="AI64" s="107"/>
      <c r="AJ64" s="107"/>
      <c r="AK64" s="83"/>
      <c r="AL64" s="83"/>
      <c r="AM64" s="83"/>
    </row>
    <row r="65" spans="1:39" ht="18" customHeight="1" x14ac:dyDescent="0.25">
      <c r="A65" s="119" t="s">
        <v>168</v>
      </c>
      <c r="B65" s="47"/>
      <c r="C65" s="47"/>
      <c r="D65" s="47"/>
      <c r="E65" s="116">
        <f t="shared" si="1"/>
        <v>2</v>
      </c>
      <c r="F65" s="111"/>
      <c r="G65" s="111"/>
      <c r="H65" s="111" t="s">
        <v>16</v>
      </c>
      <c r="I65" s="111" t="s">
        <v>16</v>
      </c>
      <c r="J65" s="114" t="str">
        <f t="shared" ref="J65" si="87">IF(C65&lt;&gt;0,IF(($M$8*0.55*C65*0.0001*D65/80)&lt;3,3,ROUNDUP(($M$8*0.55*C65*0.0001*D65/80)+1,0)),"")</f>
        <v/>
      </c>
      <c r="K65" s="121" t="str">
        <f t="shared" ref="K65" si="88">IF(J65&lt;&gt;"",IF(J65&lt;(C65*D65*E65*$K$7*0.00001/80),(ROUNDUP(C65*D65*E65*$K$7*0.00001/80,0)),IF(J65&lt;3,3,J65)),"")</f>
        <v/>
      </c>
      <c r="L65" s="4">
        <f t="shared" ref="L65" si="89">IF(AND($B65&lt;&gt;0,$C65&lt;&gt;0,$D65&lt;&gt;0),(J65+K65)*B65,0)</f>
        <v>0</v>
      </c>
      <c r="M65" s="82">
        <f t="shared" si="5"/>
        <v>0</v>
      </c>
      <c r="N65" s="6">
        <f t="shared" si="6"/>
        <v>0</v>
      </c>
      <c r="O65" s="6">
        <f t="shared" si="20"/>
        <v>0</v>
      </c>
      <c r="P65" s="6">
        <f t="shared" si="20"/>
        <v>0</v>
      </c>
      <c r="Q65" s="6">
        <f t="shared" si="20"/>
        <v>0</v>
      </c>
      <c r="R65" s="6">
        <f t="shared" si="20"/>
        <v>0</v>
      </c>
      <c r="S65" s="6">
        <f t="shared" si="20"/>
        <v>0</v>
      </c>
      <c r="T65" s="6">
        <f t="shared" si="20"/>
        <v>0</v>
      </c>
      <c r="U65" s="6">
        <f t="shared" si="20"/>
        <v>0</v>
      </c>
      <c r="V65" s="6">
        <f t="shared" si="20"/>
        <v>0</v>
      </c>
      <c r="W65" s="6">
        <f t="shared" si="20"/>
        <v>0</v>
      </c>
      <c r="X65" s="6">
        <f t="shared" si="20"/>
        <v>0</v>
      </c>
      <c r="Y65" s="6">
        <f t="shared" si="21"/>
        <v>0</v>
      </c>
      <c r="Z65" s="6">
        <f t="shared" si="21"/>
        <v>0</v>
      </c>
      <c r="AA65" s="6">
        <f t="shared" si="21"/>
        <v>0</v>
      </c>
      <c r="AB65" s="6">
        <f t="shared" si="21"/>
        <v>0</v>
      </c>
      <c r="AC65" s="6">
        <f t="shared" si="21"/>
        <v>0</v>
      </c>
      <c r="AD65" s="6">
        <f t="shared" si="21"/>
        <v>0</v>
      </c>
      <c r="AE65" s="6">
        <f t="shared" si="21"/>
        <v>0</v>
      </c>
      <c r="AF65" s="6">
        <f t="shared" si="21"/>
        <v>0</v>
      </c>
      <c r="AI65" s="107"/>
      <c r="AJ65" s="107"/>
      <c r="AK65" s="83"/>
      <c r="AL65" s="83"/>
      <c r="AM65" s="83"/>
    </row>
    <row r="66" spans="1:39" ht="18" customHeight="1" x14ac:dyDescent="0.25">
      <c r="A66" s="119" t="s">
        <v>169</v>
      </c>
      <c r="B66" s="47"/>
      <c r="C66" s="47"/>
      <c r="D66" s="47"/>
      <c r="E66" s="116">
        <f t="shared" si="1"/>
        <v>2</v>
      </c>
      <c r="F66" s="111"/>
      <c r="G66" s="111"/>
      <c r="H66" s="111" t="s">
        <v>16</v>
      </c>
      <c r="I66" s="111" t="s">
        <v>16</v>
      </c>
      <c r="J66" s="114" t="str">
        <f t="shared" si="17"/>
        <v/>
      </c>
      <c r="K66" s="121" t="str">
        <f t="shared" si="18"/>
        <v/>
      </c>
      <c r="L66" s="4">
        <f t="shared" si="19"/>
        <v>0</v>
      </c>
      <c r="M66" s="82">
        <f t="shared" si="5"/>
        <v>0</v>
      </c>
      <c r="N66" s="6">
        <f t="shared" si="6"/>
        <v>0</v>
      </c>
      <c r="O66" s="6">
        <f t="shared" si="20"/>
        <v>0</v>
      </c>
      <c r="P66" s="6">
        <f t="shared" si="20"/>
        <v>0</v>
      </c>
      <c r="Q66" s="6">
        <f t="shared" si="20"/>
        <v>0</v>
      </c>
      <c r="R66" s="6">
        <f t="shared" si="20"/>
        <v>0</v>
      </c>
      <c r="S66" s="6">
        <f t="shared" si="20"/>
        <v>0</v>
      </c>
      <c r="T66" s="6">
        <f t="shared" si="20"/>
        <v>0</v>
      </c>
      <c r="U66" s="6">
        <f t="shared" si="20"/>
        <v>0</v>
      </c>
      <c r="V66" s="6">
        <f t="shared" si="20"/>
        <v>0</v>
      </c>
      <c r="W66" s="6">
        <f t="shared" si="20"/>
        <v>0</v>
      </c>
      <c r="X66" s="6">
        <f t="shared" si="20"/>
        <v>0</v>
      </c>
      <c r="Y66" s="6">
        <f t="shared" si="21"/>
        <v>0</v>
      </c>
      <c r="Z66" s="6">
        <f t="shared" si="21"/>
        <v>0</v>
      </c>
      <c r="AA66" s="6">
        <f t="shared" si="21"/>
        <v>0</v>
      </c>
      <c r="AB66" s="6">
        <f t="shared" si="21"/>
        <v>0</v>
      </c>
      <c r="AC66" s="6">
        <f t="shared" si="21"/>
        <v>0</v>
      </c>
      <c r="AD66" s="6">
        <f t="shared" si="21"/>
        <v>0</v>
      </c>
      <c r="AE66" s="6">
        <f t="shared" si="21"/>
        <v>0</v>
      </c>
      <c r="AF66" s="6">
        <f t="shared" si="21"/>
        <v>0</v>
      </c>
      <c r="AI66" s="107"/>
      <c r="AJ66" s="107"/>
      <c r="AK66" s="83"/>
      <c r="AL66" s="83"/>
      <c r="AM66" s="83"/>
    </row>
    <row r="67" spans="1:39" ht="18" customHeight="1" x14ac:dyDescent="0.25">
      <c r="A67" s="119" t="s">
        <v>170</v>
      </c>
      <c r="B67" s="47"/>
      <c r="C67" s="47"/>
      <c r="D67" s="47"/>
      <c r="E67" s="116">
        <f t="shared" si="1"/>
        <v>2</v>
      </c>
      <c r="F67" s="111"/>
      <c r="G67" s="111"/>
      <c r="H67" s="111" t="s">
        <v>16</v>
      </c>
      <c r="I67" s="111" t="s">
        <v>16</v>
      </c>
      <c r="J67" s="114" t="str">
        <f t="shared" ref="J67" si="90">IF(C67&lt;&gt;0,IF(($M$8*0.55*C67*0.0001*D67/80)&lt;3,3,ROUNDUP(($M$8*0.55*C67*0.0001*D67/80)+1,0)),"")</f>
        <v/>
      </c>
      <c r="K67" s="121" t="str">
        <f t="shared" ref="K67" si="91">IF(J67&lt;&gt;"",IF(J67&lt;(C67*D67*E67*$K$7*0.00001/80),(ROUNDUP(C67*D67*E67*$K$7*0.00001/80,0)),IF(J67&lt;3,3,J67)),"")</f>
        <v/>
      </c>
      <c r="L67" s="4">
        <f t="shared" ref="L67" si="92">IF(AND($B67&lt;&gt;0,$C67&lt;&gt;0,$D67&lt;&gt;0),(J67+K67)*B67,0)</f>
        <v>0</v>
      </c>
      <c r="M67" s="82">
        <f t="shared" si="5"/>
        <v>0</v>
      </c>
      <c r="N67" s="6">
        <f t="shared" si="6"/>
        <v>0</v>
      </c>
      <c r="O67" s="6">
        <f t="shared" si="20"/>
        <v>0</v>
      </c>
      <c r="P67" s="6">
        <f t="shared" si="20"/>
        <v>0</v>
      </c>
      <c r="Q67" s="6">
        <f t="shared" si="20"/>
        <v>0</v>
      </c>
      <c r="R67" s="6">
        <f t="shared" si="20"/>
        <v>0</v>
      </c>
      <c r="S67" s="6">
        <f t="shared" si="20"/>
        <v>0</v>
      </c>
      <c r="T67" s="6">
        <f t="shared" si="20"/>
        <v>0</v>
      </c>
      <c r="U67" s="6">
        <f t="shared" si="20"/>
        <v>0</v>
      </c>
      <c r="V67" s="6">
        <f t="shared" si="20"/>
        <v>0</v>
      </c>
      <c r="W67" s="6">
        <f t="shared" si="20"/>
        <v>0</v>
      </c>
      <c r="X67" s="6">
        <f t="shared" si="20"/>
        <v>0</v>
      </c>
      <c r="Y67" s="6">
        <f t="shared" si="21"/>
        <v>0</v>
      </c>
      <c r="Z67" s="6">
        <f t="shared" si="21"/>
        <v>0</v>
      </c>
      <c r="AA67" s="6">
        <f t="shared" si="21"/>
        <v>0</v>
      </c>
      <c r="AB67" s="6">
        <f t="shared" si="21"/>
        <v>0</v>
      </c>
      <c r="AC67" s="6">
        <f t="shared" si="21"/>
        <v>0</v>
      </c>
      <c r="AD67" s="6">
        <f t="shared" si="21"/>
        <v>0</v>
      </c>
      <c r="AE67" s="6">
        <f t="shared" si="21"/>
        <v>0</v>
      </c>
      <c r="AF67" s="6">
        <f t="shared" si="21"/>
        <v>0</v>
      </c>
      <c r="AI67" s="107"/>
      <c r="AJ67" s="107"/>
      <c r="AK67" s="83"/>
      <c r="AL67" s="83"/>
      <c r="AM67" s="83"/>
    </row>
    <row r="68" spans="1:39" ht="18" customHeight="1" x14ac:dyDescent="0.25">
      <c r="A68" s="119" t="s">
        <v>171</v>
      </c>
      <c r="B68" s="47"/>
      <c r="C68" s="47"/>
      <c r="D68" s="47"/>
      <c r="E68" s="116">
        <f t="shared" si="1"/>
        <v>2</v>
      </c>
      <c r="F68" s="111"/>
      <c r="G68" s="111"/>
      <c r="H68" s="111" t="s">
        <v>16</v>
      </c>
      <c r="I68" s="111" t="s">
        <v>16</v>
      </c>
      <c r="J68" s="114" t="str">
        <f t="shared" si="17"/>
        <v/>
      </c>
      <c r="K68" s="121" t="str">
        <f t="shared" si="18"/>
        <v/>
      </c>
      <c r="L68" s="4">
        <f t="shared" si="19"/>
        <v>0</v>
      </c>
      <c r="M68" s="82">
        <f t="shared" si="5"/>
        <v>0</v>
      </c>
      <c r="N68" s="6">
        <f t="shared" si="6"/>
        <v>0</v>
      </c>
      <c r="O68" s="6">
        <f t="shared" si="20"/>
        <v>0</v>
      </c>
      <c r="P68" s="6">
        <f t="shared" si="20"/>
        <v>0</v>
      </c>
      <c r="Q68" s="6">
        <f t="shared" si="20"/>
        <v>0</v>
      </c>
      <c r="R68" s="6">
        <f t="shared" si="20"/>
        <v>0</v>
      </c>
      <c r="S68" s="6">
        <f t="shared" si="20"/>
        <v>0</v>
      </c>
      <c r="T68" s="6">
        <f t="shared" si="20"/>
        <v>0</v>
      </c>
      <c r="U68" s="6">
        <f t="shared" si="20"/>
        <v>0</v>
      </c>
      <c r="V68" s="6">
        <f t="shared" si="20"/>
        <v>0</v>
      </c>
      <c r="W68" s="6">
        <f t="shared" si="20"/>
        <v>0</v>
      </c>
      <c r="X68" s="6">
        <f t="shared" si="20"/>
        <v>0</v>
      </c>
      <c r="Y68" s="6">
        <f t="shared" si="21"/>
        <v>0</v>
      </c>
      <c r="Z68" s="6">
        <f t="shared" si="21"/>
        <v>0</v>
      </c>
      <c r="AA68" s="6">
        <f t="shared" si="21"/>
        <v>0</v>
      </c>
      <c r="AB68" s="6">
        <f t="shared" si="21"/>
        <v>0</v>
      </c>
      <c r="AC68" s="6">
        <f t="shared" si="21"/>
        <v>0</v>
      </c>
      <c r="AD68" s="6">
        <f t="shared" si="21"/>
        <v>0</v>
      </c>
      <c r="AE68" s="6">
        <f t="shared" si="21"/>
        <v>0</v>
      </c>
      <c r="AF68" s="6">
        <f t="shared" si="21"/>
        <v>0</v>
      </c>
      <c r="AI68" s="107"/>
      <c r="AJ68" s="107"/>
      <c r="AK68" s="83"/>
      <c r="AL68" s="83"/>
      <c r="AM68" s="83"/>
    </row>
    <row r="69" spans="1:39" ht="18" customHeight="1" x14ac:dyDescent="0.25">
      <c r="A69" s="119" t="s">
        <v>172</v>
      </c>
      <c r="B69" s="47"/>
      <c r="C69" s="47"/>
      <c r="D69" s="47"/>
      <c r="E69" s="116">
        <f t="shared" si="1"/>
        <v>2</v>
      </c>
      <c r="F69" s="111"/>
      <c r="G69" s="111"/>
      <c r="H69" s="111" t="s">
        <v>16</v>
      </c>
      <c r="I69" s="111" t="s">
        <v>16</v>
      </c>
      <c r="J69" s="114" t="str">
        <f t="shared" ref="J69" si="93">IF(C69&lt;&gt;0,IF(($M$8*0.55*C69*0.0001*D69/80)&lt;3,3,ROUNDUP(($M$8*0.55*C69*0.0001*D69/80)+1,0)),"")</f>
        <v/>
      </c>
      <c r="K69" s="121" t="str">
        <f t="shared" ref="K69" si="94">IF(J69&lt;&gt;"",IF(J69&lt;(C69*D69*E69*$K$7*0.00001/80),(ROUNDUP(C69*D69*E69*$K$7*0.00001/80,0)),IF(J69&lt;3,3,J69)),"")</f>
        <v/>
      </c>
      <c r="L69" s="4">
        <f t="shared" ref="L69" si="95">IF(AND($B69&lt;&gt;0,$C69&lt;&gt;0,$D69&lt;&gt;0),(J69+K69)*B69,0)</f>
        <v>0</v>
      </c>
      <c r="M69" s="82">
        <f t="shared" si="5"/>
        <v>0</v>
      </c>
      <c r="N69" s="6">
        <f t="shared" si="6"/>
        <v>0</v>
      </c>
      <c r="O69" s="6">
        <f t="shared" si="20"/>
        <v>0</v>
      </c>
      <c r="P69" s="6">
        <f t="shared" si="20"/>
        <v>0</v>
      </c>
      <c r="Q69" s="6">
        <f t="shared" si="20"/>
        <v>0</v>
      </c>
      <c r="R69" s="6">
        <f t="shared" si="20"/>
        <v>0</v>
      </c>
      <c r="S69" s="6">
        <f t="shared" si="20"/>
        <v>0</v>
      </c>
      <c r="T69" s="6">
        <f t="shared" si="20"/>
        <v>0</v>
      </c>
      <c r="U69" s="6">
        <f t="shared" si="20"/>
        <v>0</v>
      </c>
      <c r="V69" s="6">
        <f t="shared" si="20"/>
        <v>0</v>
      </c>
      <c r="W69" s="6">
        <f t="shared" si="20"/>
        <v>0</v>
      </c>
      <c r="X69" s="6">
        <f t="shared" si="20"/>
        <v>0</v>
      </c>
      <c r="Y69" s="6">
        <f t="shared" si="21"/>
        <v>0</v>
      </c>
      <c r="Z69" s="6">
        <f t="shared" si="21"/>
        <v>0</v>
      </c>
      <c r="AA69" s="6">
        <f t="shared" si="21"/>
        <v>0</v>
      </c>
      <c r="AB69" s="6">
        <f t="shared" si="21"/>
        <v>0</v>
      </c>
      <c r="AC69" s="6">
        <f t="shared" si="21"/>
        <v>0</v>
      </c>
      <c r="AD69" s="6">
        <f t="shared" si="21"/>
        <v>0</v>
      </c>
      <c r="AE69" s="6">
        <f t="shared" si="21"/>
        <v>0</v>
      </c>
      <c r="AF69" s="6">
        <f t="shared" si="21"/>
        <v>0</v>
      </c>
      <c r="AI69" s="107"/>
      <c r="AJ69" s="107"/>
      <c r="AK69" s="83"/>
      <c r="AL69" s="83"/>
      <c r="AM69" s="83"/>
    </row>
    <row r="70" spans="1:39" ht="18" customHeight="1" x14ac:dyDescent="0.25">
      <c r="A70" s="119" t="s">
        <v>173</v>
      </c>
      <c r="B70" s="47"/>
      <c r="C70" s="47"/>
      <c r="D70" s="47"/>
      <c r="E70" s="116">
        <f t="shared" si="1"/>
        <v>2</v>
      </c>
      <c r="F70" s="111"/>
      <c r="G70" s="111"/>
      <c r="H70" s="111" t="s">
        <v>16</v>
      </c>
      <c r="I70" s="111" t="s">
        <v>16</v>
      </c>
      <c r="J70" s="114" t="str">
        <f t="shared" si="17"/>
        <v/>
      </c>
      <c r="K70" s="121" t="str">
        <f t="shared" si="18"/>
        <v/>
      </c>
      <c r="L70" s="4">
        <f t="shared" si="19"/>
        <v>0</v>
      </c>
      <c r="M70" s="82">
        <f t="shared" si="5"/>
        <v>0</v>
      </c>
      <c r="N70" s="6">
        <f t="shared" si="6"/>
        <v>0</v>
      </c>
      <c r="O70" s="6">
        <f t="shared" si="20"/>
        <v>0</v>
      </c>
      <c r="P70" s="6">
        <f t="shared" si="20"/>
        <v>0</v>
      </c>
      <c r="Q70" s="6">
        <f t="shared" si="20"/>
        <v>0</v>
      </c>
      <c r="R70" s="6">
        <f t="shared" si="20"/>
        <v>0</v>
      </c>
      <c r="S70" s="6">
        <f t="shared" si="20"/>
        <v>0</v>
      </c>
      <c r="T70" s="6">
        <f t="shared" si="20"/>
        <v>0</v>
      </c>
      <c r="U70" s="6">
        <f t="shared" si="20"/>
        <v>0</v>
      </c>
      <c r="V70" s="6">
        <f t="shared" si="20"/>
        <v>0</v>
      </c>
      <c r="W70" s="6">
        <f t="shared" si="20"/>
        <v>0</v>
      </c>
      <c r="X70" s="6">
        <f t="shared" si="20"/>
        <v>0</v>
      </c>
      <c r="Y70" s="6">
        <f t="shared" si="21"/>
        <v>0</v>
      </c>
      <c r="Z70" s="6">
        <f t="shared" si="21"/>
        <v>0</v>
      </c>
      <c r="AA70" s="6">
        <f t="shared" si="21"/>
        <v>0</v>
      </c>
      <c r="AB70" s="6">
        <f t="shared" si="21"/>
        <v>0</v>
      </c>
      <c r="AC70" s="6">
        <f t="shared" si="21"/>
        <v>0</v>
      </c>
      <c r="AD70" s="6">
        <f t="shared" si="21"/>
        <v>0</v>
      </c>
      <c r="AE70" s="6">
        <f t="shared" si="21"/>
        <v>0</v>
      </c>
      <c r="AF70" s="6">
        <f t="shared" si="21"/>
        <v>0</v>
      </c>
      <c r="AI70" s="107"/>
      <c r="AJ70" s="107"/>
      <c r="AK70" s="83"/>
      <c r="AL70" s="83"/>
      <c r="AM70" s="83"/>
    </row>
    <row r="71" spans="1:39" ht="18" customHeight="1" x14ac:dyDescent="0.25">
      <c r="A71" s="119" t="s">
        <v>174</v>
      </c>
      <c r="B71" s="47"/>
      <c r="C71" s="47"/>
      <c r="D71" s="47"/>
      <c r="E71" s="116">
        <f t="shared" si="1"/>
        <v>2</v>
      </c>
      <c r="F71" s="111"/>
      <c r="G71" s="111"/>
      <c r="H71" s="111" t="s">
        <v>16</v>
      </c>
      <c r="I71" s="111" t="s">
        <v>16</v>
      </c>
      <c r="J71" s="114" t="str">
        <f t="shared" si="17"/>
        <v/>
      </c>
      <c r="K71" s="121" t="str">
        <f t="shared" si="18"/>
        <v/>
      </c>
      <c r="L71" s="4">
        <f t="shared" si="19"/>
        <v>0</v>
      </c>
      <c r="M71" s="82">
        <f t="shared" si="5"/>
        <v>0</v>
      </c>
      <c r="N71" s="6">
        <f t="shared" si="6"/>
        <v>0</v>
      </c>
      <c r="O71" s="6">
        <f t="shared" si="20"/>
        <v>0</v>
      </c>
      <c r="P71" s="6">
        <f t="shared" si="20"/>
        <v>0</v>
      </c>
      <c r="Q71" s="6">
        <f t="shared" si="20"/>
        <v>0</v>
      </c>
      <c r="R71" s="6">
        <f t="shared" si="20"/>
        <v>0</v>
      </c>
      <c r="S71" s="6">
        <f t="shared" si="20"/>
        <v>0</v>
      </c>
      <c r="T71" s="6">
        <f t="shared" si="20"/>
        <v>0</v>
      </c>
      <c r="U71" s="6">
        <f t="shared" si="20"/>
        <v>0</v>
      </c>
      <c r="V71" s="6">
        <f t="shared" si="20"/>
        <v>0</v>
      </c>
      <c r="W71" s="6">
        <f t="shared" si="20"/>
        <v>0</v>
      </c>
      <c r="X71" s="6">
        <f t="shared" si="20"/>
        <v>0</v>
      </c>
      <c r="Y71" s="6">
        <f t="shared" si="21"/>
        <v>0</v>
      </c>
      <c r="Z71" s="6">
        <f t="shared" si="21"/>
        <v>0</v>
      </c>
      <c r="AA71" s="6">
        <f t="shared" si="21"/>
        <v>0</v>
      </c>
      <c r="AB71" s="6">
        <f t="shared" si="21"/>
        <v>0</v>
      </c>
      <c r="AC71" s="6">
        <f t="shared" si="21"/>
        <v>0</v>
      </c>
      <c r="AD71" s="6">
        <f t="shared" si="21"/>
        <v>0</v>
      </c>
      <c r="AE71" s="6">
        <f t="shared" si="21"/>
        <v>0</v>
      </c>
      <c r="AF71" s="6">
        <f t="shared" si="21"/>
        <v>0</v>
      </c>
      <c r="AI71" s="107"/>
      <c r="AJ71" s="107"/>
      <c r="AK71" s="83"/>
      <c r="AL71" s="83"/>
      <c r="AM71" s="83"/>
    </row>
    <row r="72" spans="1:39" ht="18" customHeight="1" x14ac:dyDescent="0.25">
      <c r="A72" s="119" t="s">
        <v>175</v>
      </c>
      <c r="B72" s="47"/>
      <c r="C72" s="47"/>
      <c r="D72" s="47"/>
      <c r="E72" s="116">
        <f t="shared" si="1"/>
        <v>2</v>
      </c>
      <c r="F72" s="111"/>
      <c r="G72" s="111"/>
      <c r="H72" s="111" t="s">
        <v>16</v>
      </c>
      <c r="I72" s="111" t="s">
        <v>16</v>
      </c>
      <c r="J72" s="114" t="str">
        <f t="shared" ref="J72" si="96">IF(C72&lt;&gt;0,IF(($M$8*0.55*C72*0.0001*D72/80)&lt;3,3,ROUNDUP(($M$8*0.55*C72*0.0001*D72/80)+1,0)),"")</f>
        <v/>
      </c>
      <c r="K72" s="121" t="str">
        <f t="shared" ref="K72" si="97">IF(J72&lt;&gt;"",IF(J72&lt;(C72*D72*E72*$K$7*0.00001/80),(ROUNDUP(C72*D72*E72*$K$7*0.00001/80,0)),IF(J72&lt;3,3,J72)),"")</f>
        <v/>
      </c>
      <c r="L72" s="4">
        <f t="shared" ref="L72" si="98">IF(AND($B72&lt;&gt;0,$C72&lt;&gt;0,$D72&lt;&gt;0),(J72+K72)*B72,0)</f>
        <v>0</v>
      </c>
      <c r="M72" s="82">
        <f t="shared" si="5"/>
        <v>0</v>
      </c>
      <c r="N72" s="6">
        <f t="shared" si="6"/>
        <v>0</v>
      </c>
      <c r="O72" s="6">
        <f t="shared" si="20"/>
        <v>0</v>
      </c>
      <c r="P72" s="6">
        <f t="shared" si="20"/>
        <v>0</v>
      </c>
      <c r="Q72" s="6">
        <f t="shared" si="20"/>
        <v>0</v>
      </c>
      <c r="R72" s="6">
        <f t="shared" si="20"/>
        <v>0</v>
      </c>
      <c r="S72" s="6">
        <f t="shared" si="20"/>
        <v>0</v>
      </c>
      <c r="T72" s="6">
        <f t="shared" si="20"/>
        <v>0</v>
      </c>
      <c r="U72" s="6">
        <f t="shared" si="20"/>
        <v>0</v>
      </c>
      <c r="V72" s="6">
        <f t="shared" si="20"/>
        <v>0</v>
      </c>
      <c r="W72" s="6">
        <f t="shared" si="20"/>
        <v>0</v>
      </c>
      <c r="X72" s="6">
        <f t="shared" si="20"/>
        <v>0</v>
      </c>
      <c r="Y72" s="6">
        <f t="shared" si="21"/>
        <v>0</v>
      </c>
      <c r="Z72" s="6">
        <f t="shared" si="21"/>
        <v>0</v>
      </c>
      <c r="AA72" s="6">
        <f t="shared" si="21"/>
        <v>0</v>
      </c>
      <c r="AB72" s="6">
        <f t="shared" si="21"/>
        <v>0</v>
      </c>
      <c r="AC72" s="6">
        <f t="shared" si="21"/>
        <v>0</v>
      </c>
      <c r="AD72" s="6">
        <f t="shared" si="21"/>
        <v>0</v>
      </c>
      <c r="AE72" s="6">
        <f t="shared" si="21"/>
        <v>0</v>
      </c>
      <c r="AF72" s="6">
        <f t="shared" si="21"/>
        <v>0</v>
      </c>
      <c r="AI72" s="107"/>
      <c r="AJ72" s="107"/>
      <c r="AK72" s="83"/>
      <c r="AL72" s="83"/>
      <c r="AM72" s="83"/>
    </row>
    <row r="73" spans="1:39" ht="60" customHeight="1" thickBot="1" x14ac:dyDescent="0.3">
      <c r="A73" s="153" t="s">
        <v>122</v>
      </c>
      <c r="B73" s="154"/>
      <c r="C73" s="154"/>
      <c r="D73" s="154"/>
      <c r="E73" s="154"/>
      <c r="F73" s="154"/>
      <c r="G73" s="154"/>
      <c r="H73" s="154"/>
      <c r="I73" s="154"/>
      <c r="J73" s="154"/>
      <c r="K73" s="155"/>
      <c r="M73" s="82"/>
      <c r="N73" s="6"/>
      <c r="O73" s="6"/>
      <c r="P73" s="6"/>
      <c r="Q73" s="6"/>
      <c r="R73" s="6"/>
      <c r="S73" s="6"/>
      <c r="T73" s="6"/>
      <c r="U73" s="6"/>
      <c r="V73" s="6"/>
      <c r="W73" s="6"/>
      <c r="X73" s="6"/>
      <c r="Y73" s="6"/>
      <c r="Z73" s="6"/>
      <c r="AA73" s="6"/>
      <c r="AB73" s="6"/>
      <c r="AC73" s="6"/>
      <c r="AD73" s="6"/>
      <c r="AE73" s="6"/>
      <c r="AF73" s="6"/>
      <c r="AI73" s="107"/>
      <c r="AJ73" s="107"/>
      <c r="AK73" s="83"/>
      <c r="AL73" s="83"/>
      <c r="AM73" s="83"/>
    </row>
    <row r="74" spans="1:39" ht="18" customHeight="1" thickBot="1" x14ac:dyDescent="0.3">
      <c r="A74" s="27" t="str">
        <f ca="1">$B$6</f>
        <v>Façade 1</v>
      </c>
      <c r="B74" s="118">
        <f>SUM(B16:B72)</f>
        <v>0</v>
      </c>
      <c r="C74" s="150" t="str">
        <f ca="1">$B$6</f>
        <v>Façade 1</v>
      </c>
      <c r="D74" s="151"/>
      <c r="E74" s="152"/>
      <c r="F74" s="152"/>
      <c r="G74" s="152"/>
      <c r="H74" s="134">
        <f>N74</f>
        <v>0</v>
      </c>
      <c r="I74" s="134"/>
      <c r="J74" s="134"/>
      <c r="K74" s="135"/>
      <c r="L74" s="60"/>
      <c r="N74" s="84">
        <f>SUM(N16:N72)</f>
        <v>0</v>
      </c>
      <c r="O74" s="85">
        <f t="shared" ref="O74:AF74" si="99">SUM(O16:O72)</f>
        <v>0</v>
      </c>
      <c r="P74" s="86">
        <f t="shared" si="99"/>
        <v>0</v>
      </c>
      <c r="Q74" s="87">
        <f t="shared" si="99"/>
        <v>0</v>
      </c>
      <c r="R74" s="88">
        <f t="shared" si="99"/>
        <v>0</v>
      </c>
      <c r="S74" s="89">
        <f t="shared" si="99"/>
        <v>0</v>
      </c>
      <c r="T74" s="90">
        <f t="shared" si="99"/>
        <v>0</v>
      </c>
      <c r="U74" s="91">
        <f t="shared" si="99"/>
        <v>0</v>
      </c>
      <c r="V74" s="92">
        <f t="shared" si="99"/>
        <v>0</v>
      </c>
      <c r="W74" s="93">
        <f t="shared" si="99"/>
        <v>0</v>
      </c>
      <c r="X74" s="94">
        <f t="shared" si="99"/>
        <v>0</v>
      </c>
      <c r="Y74" s="95">
        <f t="shared" si="99"/>
        <v>0</v>
      </c>
      <c r="Z74" s="96">
        <f t="shared" si="99"/>
        <v>0</v>
      </c>
      <c r="AA74" s="97">
        <f t="shared" si="99"/>
        <v>0</v>
      </c>
      <c r="AB74" s="98">
        <f t="shared" si="99"/>
        <v>0</v>
      </c>
      <c r="AC74" s="99">
        <f t="shared" si="99"/>
        <v>0</v>
      </c>
      <c r="AD74" s="100">
        <f t="shared" si="99"/>
        <v>0</v>
      </c>
      <c r="AE74" s="101">
        <f t="shared" si="99"/>
        <v>0</v>
      </c>
      <c r="AF74" s="102">
        <f t="shared" si="99"/>
        <v>0</v>
      </c>
      <c r="AK74" s="83"/>
      <c r="AL74" s="83"/>
      <c r="AM74" s="83"/>
    </row>
    <row r="75" spans="1:39" ht="18" customHeight="1" thickBot="1" x14ac:dyDescent="0.3">
      <c r="A75" s="28" t="str">
        <f ca="1">$B$6</f>
        <v>Façade 1</v>
      </c>
      <c r="B75" s="103">
        <f>SUM(M16:M72)</f>
        <v>0</v>
      </c>
      <c r="C75" s="132" t="str">
        <f ca="1">$B$6</f>
        <v>Façade 1</v>
      </c>
      <c r="D75" s="133"/>
      <c r="E75" s="133"/>
      <c r="F75" s="133"/>
      <c r="G75" s="133"/>
      <c r="H75" s="134">
        <f>O74</f>
        <v>0</v>
      </c>
      <c r="I75" s="134"/>
      <c r="J75" s="134"/>
      <c r="K75" s="135"/>
      <c r="L75" s="60"/>
      <c r="N75" s="6"/>
      <c r="O75" s="6"/>
      <c r="P75" s="6"/>
      <c r="Q75" s="6"/>
      <c r="R75" s="6"/>
      <c r="S75" s="6"/>
      <c r="T75" s="6"/>
      <c r="U75" s="6"/>
      <c r="V75" s="6"/>
      <c r="W75" s="6"/>
      <c r="X75" s="6"/>
      <c r="Y75" s="6"/>
      <c r="Z75" s="6"/>
      <c r="AA75" s="6"/>
      <c r="AB75" s="6"/>
      <c r="AC75" s="6"/>
      <c r="AD75" s="6"/>
      <c r="AE75" s="6"/>
      <c r="AF75" s="6"/>
    </row>
    <row r="76" spans="1:39" ht="18" customHeight="1" thickBot="1" x14ac:dyDescent="0.3">
      <c r="A76" s="29" t="str">
        <f ca="1">$B$6</f>
        <v>Façade 1</v>
      </c>
      <c r="B76" s="117">
        <f>AB74</f>
        <v>0</v>
      </c>
      <c r="C76" s="136" t="str">
        <f ca="1">$B$6</f>
        <v>Façade 1</v>
      </c>
      <c r="D76" s="137"/>
      <c r="E76" s="137"/>
      <c r="F76" s="137"/>
      <c r="G76" s="137"/>
      <c r="H76" s="134">
        <f>SUM(P74:T74,U74:AA74)</f>
        <v>0</v>
      </c>
      <c r="I76" s="134"/>
      <c r="J76" s="134"/>
      <c r="K76" s="135"/>
      <c r="L76" s="60"/>
      <c r="O76" s="4" t="s">
        <v>103</v>
      </c>
      <c r="P76" s="5" t="s">
        <v>103</v>
      </c>
      <c r="Q76" s="5" t="s">
        <v>81</v>
      </c>
      <c r="R76" s="5" t="s">
        <v>83</v>
      </c>
    </row>
    <row r="77" spans="1:39" ht="18" customHeight="1" thickBot="1" x14ac:dyDescent="0.3">
      <c r="A77" s="30" t="str">
        <f ca="1">$B$6</f>
        <v>Façade 1</v>
      </c>
      <c r="B77" s="117">
        <f>SUM(AD74:AF74)</f>
        <v>0</v>
      </c>
      <c r="C77" s="138" t="str">
        <f ca="1">$B$6</f>
        <v>Façade 1</v>
      </c>
      <c r="D77" s="139"/>
      <c r="E77" s="139"/>
      <c r="F77" s="134">
        <f>AC74</f>
        <v>0</v>
      </c>
      <c r="G77" s="135"/>
      <c r="H77" s="140" t="str">
        <f ca="1">$B$6</f>
        <v>Façade 1</v>
      </c>
      <c r="I77" s="141"/>
      <c r="J77" s="142">
        <f>SUM(L16:L72)</f>
        <v>0</v>
      </c>
      <c r="K77" s="143"/>
      <c r="L77" s="61"/>
      <c r="O77" s="4">
        <v>0</v>
      </c>
      <c r="P77" s="4">
        <v>2</v>
      </c>
      <c r="R77" s="5" t="s">
        <v>84</v>
      </c>
    </row>
    <row r="78" spans="1:39" ht="24" customHeight="1" thickBot="1" x14ac:dyDescent="0.3">
      <c r="A78" s="127" t="str">
        <f>IF(N8&gt;0,"Certaines positions ne respectent pas l'Atec V-Clip®. Le lancement en fabrication de cette liste de débit se fera sous l'entière responsabilité du client.","")</f>
        <v/>
      </c>
      <c r="B78" s="128"/>
      <c r="C78" s="128"/>
      <c r="D78" s="128"/>
      <c r="E78" s="128"/>
      <c r="F78" s="129" t="str">
        <f ca="1">$B$6</f>
        <v>Façade 1</v>
      </c>
      <c r="G78" s="129"/>
      <c r="H78" s="130">
        <f>B75*B8*K7/100</f>
        <v>0</v>
      </c>
      <c r="I78" s="130"/>
      <c r="J78" s="130"/>
      <c r="K78" s="131"/>
      <c r="L78" s="104"/>
      <c r="O78" s="4" t="s">
        <v>104</v>
      </c>
      <c r="P78" s="5">
        <v>3</v>
      </c>
      <c r="Q78" s="4" t="s">
        <v>38</v>
      </c>
      <c r="R78" s="5" t="s">
        <v>85</v>
      </c>
    </row>
    <row r="79" spans="1:39" ht="18" customHeight="1" thickBot="1" x14ac:dyDescent="0.3">
      <c r="A79" s="123" t="s">
        <v>116</v>
      </c>
      <c r="B79" s="124"/>
      <c r="C79" s="124"/>
      <c r="D79" s="124"/>
      <c r="E79" s="124"/>
      <c r="F79" s="124"/>
      <c r="G79" s="124"/>
      <c r="H79" s="124"/>
      <c r="I79" s="124"/>
      <c r="J79" s="124"/>
      <c r="K79" s="125"/>
      <c r="O79" s="4" t="s">
        <v>105</v>
      </c>
      <c r="P79" s="54">
        <v>4</v>
      </c>
      <c r="Q79" s="4" t="s">
        <v>29</v>
      </c>
      <c r="R79" s="5" t="s">
        <v>86</v>
      </c>
    </row>
    <row r="80" spans="1:39" ht="40.200000000000003" customHeight="1" x14ac:dyDescent="0.25">
      <c r="A80" s="122" t="s">
        <v>123</v>
      </c>
      <c r="B80" s="122"/>
      <c r="C80" s="122"/>
      <c r="D80" s="122"/>
      <c r="E80" s="122"/>
      <c r="F80" s="122"/>
      <c r="G80" s="122"/>
      <c r="H80" s="122"/>
      <c r="I80" s="122"/>
      <c r="J80" s="122"/>
      <c r="K80" s="122"/>
      <c r="O80" s="4" t="s">
        <v>106</v>
      </c>
      <c r="Q80" s="4" t="s">
        <v>48</v>
      </c>
      <c r="R80" s="5" t="s">
        <v>125</v>
      </c>
      <c r="AG80" s="105" t="s">
        <v>39</v>
      </c>
      <c r="AH80" s="106" t="s">
        <v>40</v>
      </c>
      <c r="AI80" s="83"/>
      <c r="AJ80" s="83"/>
    </row>
    <row r="81" spans="1:34" ht="40.200000000000003" customHeight="1" x14ac:dyDescent="0.25">
      <c r="A81" s="126" t="s">
        <v>124</v>
      </c>
      <c r="B81" s="126"/>
      <c r="C81" s="126"/>
      <c r="D81" s="126"/>
      <c r="E81" s="126"/>
      <c r="F81" s="126"/>
      <c r="G81" s="126"/>
      <c r="H81" s="126"/>
      <c r="I81" s="126"/>
      <c r="J81" s="126"/>
      <c r="K81" s="126"/>
      <c r="O81" s="4" t="s">
        <v>107</v>
      </c>
      <c r="Q81" s="4" t="s">
        <v>49</v>
      </c>
      <c r="R81" s="5" t="s">
        <v>87</v>
      </c>
      <c r="AG81" s="105" t="s">
        <v>16</v>
      </c>
      <c r="AH81" s="106" t="s">
        <v>45</v>
      </c>
    </row>
    <row r="82" spans="1:34" ht="18" customHeight="1" x14ac:dyDescent="0.25">
      <c r="O82" s="4" t="s">
        <v>108</v>
      </c>
      <c r="Q82" s="4" t="s">
        <v>50</v>
      </c>
      <c r="R82" s="5" t="s">
        <v>88</v>
      </c>
      <c r="AG82" s="105" t="s">
        <v>17</v>
      </c>
      <c r="AH82" s="106" t="s">
        <v>23</v>
      </c>
    </row>
    <row r="83" spans="1:34" ht="18" customHeight="1" x14ac:dyDescent="0.25">
      <c r="O83" s="4" t="s">
        <v>109</v>
      </c>
      <c r="Q83" s="4" t="s">
        <v>97</v>
      </c>
      <c r="R83" s="5" t="s">
        <v>89</v>
      </c>
      <c r="AG83" s="105" t="s">
        <v>18</v>
      </c>
      <c r="AH83" s="106" t="s">
        <v>24</v>
      </c>
    </row>
    <row r="84" spans="1:34" ht="18" customHeight="1" x14ac:dyDescent="0.25">
      <c r="Q84" s="4" t="s">
        <v>98</v>
      </c>
      <c r="R84" s="5" t="s">
        <v>90</v>
      </c>
      <c r="AG84" s="105" t="s">
        <v>19</v>
      </c>
      <c r="AH84" s="106" t="s">
        <v>25</v>
      </c>
    </row>
    <row r="85" spans="1:34" ht="18" customHeight="1" x14ac:dyDescent="0.25">
      <c r="Q85" s="4" t="s">
        <v>99</v>
      </c>
      <c r="R85" s="5" t="s">
        <v>91</v>
      </c>
      <c r="AG85" s="105" t="s">
        <v>20</v>
      </c>
      <c r="AH85" s="106" t="s">
        <v>26</v>
      </c>
    </row>
    <row r="86" spans="1:34" ht="18" customHeight="1" x14ac:dyDescent="0.25">
      <c r="Q86" s="4" t="s">
        <v>100</v>
      </c>
      <c r="R86" s="5" t="s">
        <v>92</v>
      </c>
      <c r="AG86" s="105" t="s">
        <v>21</v>
      </c>
      <c r="AH86" s="106" t="s">
        <v>27</v>
      </c>
    </row>
    <row r="87" spans="1:34" ht="18" customHeight="1" x14ac:dyDescent="0.25">
      <c r="Q87" s="4" t="s">
        <v>101</v>
      </c>
      <c r="R87" s="5" t="s">
        <v>93</v>
      </c>
      <c r="AG87" s="105" t="s">
        <v>22</v>
      </c>
      <c r="AH87" s="106" t="s">
        <v>28</v>
      </c>
    </row>
    <row r="88" spans="1:34" ht="18" customHeight="1" x14ac:dyDescent="0.25">
      <c r="Q88" s="4" t="s">
        <v>102</v>
      </c>
      <c r="R88" s="5" t="s">
        <v>94</v>
      </c>
      <c r="AG88" s="105" t="s">
        <v>38</v>
      </c>
      <c r="AH88" s="106" t="s">
        <v>41</v>
      </c>
    </row>
    <row r="89" spans="1:34" ht="18" customHeight="1" x14ac:dyDescent="0.25">
      <c r="R89" s="5" t="s">
        <v>95</v>
      </c>
      <c r="AG89" s="105" t="s">
        <v>48</v>
      </c>
      <c r="AH89" s="106" t="s">
        <v>52</v>
      </c>
    </row>
    <row r="90" spans="1:34" ht="18" customHeight="1" x14ac:dyDescent="0.25">
      <c r="R90" s="5" t="s">
        <v>96</v>
      </c>
      <c r="AG90" s="105" t="s">
        <v>49</v>
      </c>
      <c r="AH90" s="106" t="s">
        <v>53</v>
      </c>
    </row>
    <row r="91" spans="1:34" ht="18" customHeight="1" x14ac:dyDescent="0.25">
      <c r="AG91" s="105" t="s">
        <v>50</v>
      </c>
      <c r="AH91" s="106" t="s">
        <v>54</v>
      </c>
    </row>
    <row r="92" spans="1:34" ht="18" customHeight="1" x14ac:dyDescent="0.25">
      <c r="AG92" s="24" t="s">
        <v>42</v>
      </c>
      <c r="AH92" s="24" t="s">
        <v>46</v>
      </c>
    </row>
    <row r="93" spans="1:34" ht="18" customHeight="1" x14ac:dyDescent="0.25">
      <c r="AG93" s="24" t="s">
        <v>59</v>
      </c>
      <c r="AH93" s="24" t="s">
        <v>47</v>
      </c>
    </row>
    <row r="94" spans="1:34" ht="18" customHeight="1" x14ac:dyDescent="0.25">
      <c r="AG94" s="24" t="s">
        <v>44</v>
      </c>
      <c r="AH94" s="24" t="s">
        <v>63</v>
      </c>
    </row>
    <row r="95" spans="1:34" ht="18" customHeight="1" x14ac:dyDescent="0.25">
      <c r="AG95" s="24" t="s">
        <v>60</v>
      </c>
      <c r="AH95" s="24" t="s">
        <v>64</v>
      </c>
    </row>
    <row r="96" spans="1:34" ht="18" customHeight="1" x14ac:dyDescent="0.25">
      <c r="AG96" s="24" t="s">
        <v>61</v>
      </c>
      <c r="AH96" s="24" t="s">
        <v>65</v>
      </c>
    </row>
    <row r="97" spans="33:34" ht="18" customHeight="1" x14ac:dyDescent="0.25">
      <c r="AG97" s="24" t="s">
        <v>62</v>
      </c>
      <c r="AH97" s="24" t="s">
        <v>66</v>
      </c>
    </row>
    <row r="98" spans="33:34" ht="18" customHeight="1" x14ac:dyDescent="0.25">
      <c r="AG98" s="24" t="s">
        <v>55</v>
      </c>
      <c r="AH98" s="24" t="s">
        <v>67</v>
      </c>
    </row>
    <row r="99" spans="33:34" ht="18" customHeight="1" x14ac:dyDescent="0.25">
      <c r="AG99" s="24" t="s">
        <v>29</v>
      </c>
      <c r="AH99" s="24" t="s">
        <v>68</v>
      </c>
    </row>
    <row r="100" spans="33:34" ht="18" customHeight="1" x14ac:dyDescent="0.25"/>
    <row r="101" spans="33:34" ht="18" customHeight="1" x14ac:dyDescent="0.25"/>
    <row r="102" spans="33:34" ht="18" customHeight="1" x14ac:dyDescent="0.25"/>
    <row r="103" spans="33:34" ht="18" customHeight="1" x14ac:dyDescent="0.25"/>
    <row r="104" spans="33:34" ht="18" customHeight="1" x14ac:dyDescent="0.25"/>
    <row r="105" spans="33:34" ht="18" customHeight="1" x14ac:dyDescent="0.25"/>
    <row r="106" spans="33:34" ht="18" customHeight="1" x14ac:dyDescent="0.25"/>
    <row r="107" spans="33:34" ht="18" customHeight="1" x14ac:dyDescent="0.25"/>
    <row r="108" spans="33:34" ht="18" customHeight="1" x14ac:dyDescent="0.25"/>
    <row r="109" spans="33:34" ht="18" customHeight="1" x14ac:dyDescent="0.25"/>
    <row r="110" spans="33:34" ht="18" customHeight="1" x14ac:dyDescent="0.25"/>
    <row r="111" spans="33:34" ht="18" customHeight="1" x14ac:dyDescent="0.25"/>
    <row r="112" spans="33:3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sheetData>
  <sheetProtection algorithmName="SHA-512" hashValue="1Ew4ED4fIYHXGlmE00paMkKdWlReANdBYMgLO8KDwGXqxCu7yjVvFn1qPjtHwehMZM1s9vBSX3t57ttOWyaVSA==" saltValue="pqJMRrJ1hGtPLtN4kiiU4A==" spinCount="100000" sheet="1" objects="1" scenarios="1" formatCells="0"/>
  <dataConsolidate/>
  <mergeCells count="28">
    <mergeCell ref="D8:G8"/>
    <mergeCell ref="H8:I8"/>
    <mergeCell ref="D2:G3"/>
    <mergeCell ref="H4:K4"/>
    <mergeCell ref="B5:K5"/>
    <mergeCell ref="B6:E6"/>
    <mergeCell ref="B7:G7"/>
    <mergeCell ref="AL9:AO10"/>
    <mergeCell ref="AP9:AS10"/>
    <mergeCell ref="F15:I15"/>
    <mergeCell ref="J15:K15"/>
    <mergeCell ref="C74:G74"/>
    <mergeCell ref="H74:K74"/>
    <mergeCell ref="A73:K73"/>
    <mergeCell ref="C75:G75"/>
    <mergeCell ref="H75:K75"/>
    <mergeCell ref="C76:G76"/>
    <mergeCell ref="H76:K76"/>
    <mergeCell ref="F77:G77"/>
    <mergeCell ref="C77:E77"/>
    <mergeCell ref="H77:I77"/>
    <mergeCell ref="J77:K77"/>
    <mergeCell ref="A80:K80"/>
    <mergeCell ref="A79:K79"/>
    <mergeCell ref="A81:K81"/>
    <mergeCell ref="A78:E78"/>
    <mergeCell ref="F78:G78"/>
    <mergeCell ref="H78:K78"/>
  </mergeCells>
  <phoneticPr fontId="16" type="noConversion"/>
  <conditionalFormatting sqref="H22:I22">
    <cfRule type="containsText" dxfId="1974" priority="7156" stopIfTrue="1" operator="containsText" text="V-CL G + AR">
      <formula>NOT(ISERROR(SEARCH("V-CL G + AR",H22)))</formula>
    </cfRule>
    <cfRule type="containsText" dxfId="1973" priority="7157" stopIfTrue="1" operator="containsText" text="V-CL F + AR">
      <formula>NOT(ISERROR(SEARCH("V-CL F + AR",H22)))</formula>
    </cfRule>
    <cfRule type="containsText" dxfId="1972" priority="7158" stopIfTrue="1" operator="containsText" text="V-CL E + AR">
      <formula>NOT(ISERROR(SEARCH("V-CL E + AR",H22)))</formula>
    </cfRule>
    <cfRule type="containsText" dxfId="1971" priority="7159" stopIfTrue="1" operator="containsText" text="V-CL D + AR">
      <formula>NOT(ISERROR(SEARCH("V-CL D + AR",H22)))</formula>
    </cfRule>
    <cfRule type="containsText" dxfId="1970" priority="7160" stopIfTrue="1" operator="containsText" text="V-CL C + AR">
      <formula>NOT(ISERROR(SEARCH("V-CL C + AR",H22)))</formula>
    </cfRule>
    <cfRule type="containsText" dxfId="1969" priority="7161" stopIfTrue="1" operator="containsText" text="V-CL B + AR">
      <formula>NOT(ISERROR(SEARCH("V-CL B + AR",H22)))</formula>
    </cfRule>
    <cfRule type="containsText" dxfId="1968" priority="7162" stopIfTrue="1" operator="containsText" text="V-CL A + AR">
      <formula>NOT(ISERROR(SEARCH("V-CL A + AR",H22)))</formula>
    </cfRule>
    <cfRule type="containsText" dxfId="1967" priority="7163" stopIfTrue="1" operator="containsText" text="V-CL G">
      <formula>NOT(ISERROR(SEARCH("V-CL G",H22)))</formula>
    </cfRule>
    <cfRule type="containsText" dxfId="1966" priority="7164" stopIfTrue="1" operator="containsText" text="V-CL F">
      <formula>NOT(ISERROR(SEARCH("V-CL F",H22)))</formula>
    </cfRule>
    <cfRule type="containsText" dxfId="1965" priority="7165" stopIfTrue="1" operator="containsText" text="V-CL E">
      <formula>NOT(ISERROR(SEARCH("V-CL E",H22)))</formula>
    </cfRule>
    <cfRule type="containsText" dxfId="1964" priority="7166" stopIfTrue="1" operator="containsText" text="V-CL D">
      <formula>NOT(ISERROR(SEARCH("V-CL D",H22)))</formula>
    </cfRule>
    <cfRule type="containsText" dxfId="1963" priority="7167" stopIfTrue="1" operator="containsText" text="V-CL C">
      <formula>NOT(ISERROR(SEARCH("V-CL C",H22)))</formula>
    </cfRule>
    <cfRule type="containsText" dxfId="1962" priority="7168" stopIfTrue="1" operator="containsText" text="V-CL B">
      <formula>NOT(ISERROR(SEARCH("V-CL B",H22)))</formula>
    </cfRule>
  </conditionalFormatting>
  <conditionalFormatting sqref="J22">
    <cfRule type="containsText" dxfId="1961" priority="5351" stopIfTrue="1" operator="containsText" text="V-CL G + AR">
      <formula>NOT(ISERROR(SEARCH("V-CL G + AR",J22)))</formula>
    </cfRule>
    <cfRule type="containsText" dxfId="1960" priority="5352" stopIfTrue="1" operator="containsText" text="V-CL F + AR">
      <formula>NOT(ISERROR(SEARCH("V-CL F + AR",J22)))</formula>
    </cfRule>
    <cfRule type="containsText" dxfId="1959" priority="5353" stopIfTrue="1" operator="containsText" text="V-CL E + AR">
      <formula>NOT(ISERROR(SEARCH("V-CL E + AR",J22)))</formula>
    </cfRule>
    <cfRule type="containsText" dxfId="1958" priority="5354" stopIfTrue="1" operator="containsText" text="V-CL D + AR">
      <formula>NOT(ISERROR(SEARCH("V-CL D + AR",J22)))</formula>
    </cfRule>
    <cfRule type="containsText" dxfId="1957" priority="5355" stopIfTrue="1" operator="containsText" text="V-CL C + AR">
      <formula>NOT(ISERROR(SEARCH("V-CL C + AR",J22)))</formula>
    </cfRule>
    <cfRule type="containsText" dxfId="1956" priority="5356" stopIfTrue="1" operator="containsText" text="V-CL B + AR">
      <formula>NOT(ISERROR(SEARCH("V-CL B + AR",J22)))</formula>
    </cfRule>
    <cfRule type="containsText" dxfId="1955" priority="5357" stopIfTrue="1" operator="containsText" text="V-CL A + AR">
      <formula>NOT(ISERROR(SEARCH("V-CL A + AR",J22)))</formula>
    </cfRule>
    <cfRule type="containsText" dxfId="1954" priority="5358" stopIfTrue="1" operator="containsText" text="V-CL G">
      <formula>NOT(ISERROR(SEARCH("V-CL G",J22)))</formula>
    </cfRule>
    <cfRule type="containsText" dxfId="1953" priority="5359" stopIfTrue="1" operator="containsText" text="V-CL F">
      <formula>NOT(ISERROR(SEARCH("V-CL F",J22)))</formula>
    </cfRule>
    <cfRule type="containsText" dxfId="1952" priority="5360" stopIfTrue="1" operator="containsText" text="V-CL E">
      <formula>NOT(ISERROR(SEARCH("V-CL E",J22)))</formula>
    </cfRule>
    <cfRule type="containsText" dxfId="1951" priority="5361" stopIfTrue="1" operator="containsText" text="V-CL D">
      <formula>NOT(ISERROR(SEARCH("V-CL D",J22)))</formula>
    </cfRule>
    <cfRule type="containsText" dxfId="1950" priority="5362" stopIfTrue="1" operator="containsText" text="V-CL C">
      <formula>NOT(ISERROR(SEARCH("V-CL C",J22)))</formula>
    </cfRule>
    <cfRule type="containsText" dxfId="1949" priority="5363" stopIfTrue="1" operator="containsText" text="V-CL B">
      <formula>NOT(ISERROR(SEARCH("V-CL B",J22)))</formula>
    </cfRule>
  </conditionalFormatting>
  <conditionalFormatting sqref="G22 F70:F72 F20:F22">
    <cfRule type="containsText" dxfId="1948" priority="5346" stopIfTrue="1" operator="containsText" text="DETAIL 3">
      <formula>NOT(ISERROR(SEARCH("DETAIL 3",F20)))</formula>
    </cfRule>
    <cfRule type="containsText" dxfId="1947" priority="5347" stopIfTrue="1" operator="containsText" text="DETAIL 2">
      <formula>NOT(ISERROR(SEARCH("DETAIL 2",F20)))</formula>
    </cfRule>
    <cfRule type="containsText" dxfId="1946" priority="5348" stopIfTrue="1" operator="containsText" text="DETAIL 1">
      <formula>NOT(ISERROR(SEARCH("DETAIL 1",F20)))</formula>
    </cfRule>
    <cfRule type="containsText" dxfId="1945" priority="5349" stopIfTrue="1" operator="containsText" text="CV">
      <formula>NOT(ISERROR(SEARCH("CV",F20)))</formula>
    </cfRule>
    <cfRule type="containsText" dxfId="1944" priority="5350" stopIfTrue="1" operator="containsText" text="BO">
      <formula>NOT(ISERROR(SEARCH("BO",F20)))</formula>
    </cfRule>
  </conditionalFormatting>
  <conditionalFormatting sqref="E22">
    <cfRule type="cellIs" dxfId="1943" priority="5332" stopIfTrue="1" operator="notEqual">
      <formula>2</formula>
    </cfRule>
  </conditionalFormatting>
  <conditionalFormatting sqref="H72:I72">
    <cfRule type="containsText" dxfId="1942" priority="3917" stopIfTrue="1" operator="containsText" text="V-CL G + AR">
      <formula>NOT(ISERROR(SEARCH("V-CL G + AR",H72)))</formula>
    </cfRule>
    <cfRule type="containsText" dxfId="1941" priority="3918" stopIfTrue="1" operator="containsText" text="V-CL F + AR">
      <formula>NOT(ISERROR(SEARCH("V-CL F + AR",H72)))</formula>
    </cfRule>
    <cfRule type="containsText" dxfId="1940" priority="3919" stopIfTrue="1" operator="containsText" text="V-CL E + AR">
      <formula>NOT(ISERROR(SEARCH("V-CL E + AR",H72)))</formula>
    </cfRule>
    <cfRule type="containsText" dxfId="1939" priority="3920" stopIfTrue="1" operator="containsText" text="V-CL D + AR">
      <formula>NOT(ISERROR(SEARCH("V-CL D + AR",H72)))</formula>
    </cfRule>
    <cfRule type="containsText" dxfId="1938" priority="3921" stopIfTrue="1" operator="containsText" text="V-CL C + AR">
      <formula>NOT(ISERROR(SEARCH("V-CL C + AR",H72)))</formula>
    </cfRule>
    <cfRule type="containsText" dxfId="1937" priority="3922" stopIfTrue="1" operator="containsText" text="V-CL B + AR">
      <formula>NOT(ISERROR(SEARCH("V-CL B + AR",H72)))</formula>
    </cfRule>
    <cfRule type="containsText" dxfId="1936" priority="3923" stopIfTrue="1" operator="containsText" text="V-CL A + AR">
      <formula>NOT(ISERROR(SEARCH("V-CL A + AR",H72)))</formula>
    </cfRule>
    <cfRule type="containsText" dxfId="1935" priority="3924" stopIfTrue="1" operator="containsText" text="V-CL G">
      <formula>NOT(ISERROR(SEARCH("V-CL G",H72)))</formula>
    </cfRule>
    <cfRule type="containsText" dxfId="1934" priority="3925" stopIfTrue="1" operator="containsText" text="V-CL F">
      <formula>NOT(ISERROR(SEARCH("V-CL F",H72)))</formula>
    </cfRule>
    <cfRule type="containsText" dxfId="1933" priority="3926" stopIfTrue="1" operator="containsText" text="V-CL E">
      <formula>NOT(ISERROR(SEARCH("V-CL E",H72)))</formula>
    </cfRule>
    <cfRule type="containsText" dxfId="1932" priority="3927" stopIfTrue="1" operator="containsText" text="V-CL D">
      <formula>NOT(ISERROR(SEARCH("V-CL D",H72)))</formula>
    </cfRule>
    <cfRule type="containsText" dxfId="1931" priority="3928" stopIfTrue="1" operator="containsText" text="V-CL C">
      <formula>NOT(ISERROR(SEARCH("V-CL C",H72)))</formula>
    </cfRule>
    <cfRule type="containsText" dxfId="1930" priority="3929" stopIfTrue="1" operator="containsText" text="V-CL B">
      <formula>NOT(ISERROR(SEARCH("V-CL B",H72)))</formula>
    </cfRule>
  </conditionalFormatting>
  <conditionalFormatting sqref="J72">
    <cfRule type="containsText" dxfId="1929" priority="3904" stopIfTrue="1" operator="containsText" text="V-CL G + AR">
      <formula>NOT(ISERROR(SEARCH("V-CL G + AR",J72)))</formula>
    </cfRule>
    <cfRule type="containsText" dxfId="1928" priority="3905" stopIfTrue="1" operator="containsText" text="V-CL F + AR">
      <formula>NOT(ISERROR(SEARCH("V-CL F + AR",J72)))</formula>
    </cfRule>
    <cfRule type="containsText" dxfId="1927" priority="3906" stopIfTrue="1" operator="containsText" text="V-CL E + AR">
      <formula>NOT(ISERROR(SEARCH("V-CL E + AR",J72)))</formula>
    </cfRule>
    <cfRule type="containsText" dxfId="1926" priority="3907" stopIfTrue="1" operator="containsText" text="V-CL D + AR">
      <formula>NOT(ISERROR(SEARCH("V-CL D + AR",J72)))</formula>
    </cfRule>
    <cfRule type="containsText" dxfId="1925" priority="3908" stopIfTrue="1" operator="containsText" text="V-CL C + AR">
      <formula>NOT(ISERROR(SEARCH("V-CL C + AR",J72)))</formula>
    </cfRule>
    <cfRule type="containsText" dxfId="1924" priority="3909" stopIfTrue="1" operator="containsText" text="V-CL B + AR">
      <formula>NOT(ISERROR(SEARCH("V-CL B + AR",J72)))</formula>
    </cfRule>
    <cfRule type="containsText" dxfId="1923" priority="3910" stopIfTrue="1" operator="containsText" text="V-CL A + AR">
      <formula>NOT(ISERROR(SEARCH("V-CL A + AR",J72)))</formula>
    </cfRule>
    <cfRule type="containsText" dxfId="1922" priority="3911" stopIfTrue="1" operator="containsText" text="V-CL G">
      <formula>NOT(ISERROR(SEARCH("V-CL G",J72)))</formula>
    </cfRule>
    <cfRule type="containsText" dxfId="1921" priority="3912" stopIfTrue="1" operator="containsText" text="V-CL F">
      <formula>NOT(ISERROR(SEARCH("V-CL F",J72)))</formula>
    </cfRule>
    <cfRule type="containsText" dxfId="1920" priority="3913" stopIfTrue="1" operator="containsText" text="V-CL E">
      <formula>NOT(ISERROR(SEARCH("V-CL E",J72)))</formula>
    </cfRule>
    <cfRule type="containsText" dxfId="1919" priority="3914" stopIfTrue="1" operator="containsText" text="V-CL D">
      <formula>NOT(ISERROR(SEARCH("V-CL D",J72)))</formula>
    </cfRule>
    <cfRule type="containsText" dxfId="1918" priority="3915" stopIfTrue="1" operator="containsText" text="V-CL C">
      <formula>NOT(ISERROR(SEARCH("V-CL C",J72)))</formula>
    </cfRule>
    <cfRule type="containsText" dxfId="1917" priority="3916" stopIfTrue="1" operator="containsText" text="V-CL B">
      <formula>NOT(ISERROR(SEARCH("V-CL B",J72)))</formula>
    </cfRule>
  </conditionalFormatting>
  <conditionalFormatting sqref="G72">
    <cfRule type="containsText" dxfId="1916" priority="3899" stopIfTrue="1" operator="containsText" text="DETAIL 3">
      <formula>NOT(ISERROR(SEARCH("DETAIL 3",G72)))</formula>
    </cfRule>
    <cfRule type="containsText" dxfId="1915" priority="3900" stopIfTrue="1" operator="containsText" text="DETAIL 2">
      <formula>NOT(ISERROR(SEARCH("DETAIL 2",G72)))</formula>
    </cfRule>
    <cfRule type="containsText" dxfId="1914" priority="3901" stopIfTrue="1" operator="containsText" text="DETAIL 1">
      <formula>NOT(ISERROR(SEARCH("DETAIL 1",G72)))</formula>
    </cfRule>
    <cfRule type="containsText" dxfId="1913" priority="3902" stopIfTrue="1" operator="containsText" text="CV">
      <formula>NOT(ISERROR(SEARCH("CV",G72)))</formula>
    </cfRule>
    <cfRule type="containsText" dxfId="1912" priority="3903" stopIfTrue="1" operator="containsText" text="BO">
      <formula>NOT(ISERROR(SEARCH("BO",G72)))</formula>
    </cfRule>
  </conditionalFormatting>
  <conditionalFormatting sqref="E72">
    <cfRule type="cellIs" dxfId="1911" priority="3898" stopIfTrue="1" operator="notEqual">
      <formula>2</formula>
    </cfRule>
  </conditionalFormatting>
  <conditionalFormatting sqref="H21:I21">
    <cfRule type="containsText" dxfId="1910" priority="3207" stopIfTrue="1" operator="containsText" text="V-CL G + AR">
      <formula>NOT(ISERROR(SEARCH("V-CL G + AR",H21)))</formula>
    </cfRule>
    <cfRule type="containsText" dxfId="1909" priority="3208" stopIfTrue="1" operator="containsText" text="V-CL F + AR">
      <formula>NOT(ISERROR(SEARCH("V-CL F + AR",H21)))</formula>
    </cfRule>
    <cfRule type="containsText" dxfId="1908" priority="3209" stopIfTrue="1" operator="containsText" text="V-CL E + AR">
      <formula>NOT(ISERROR(SEARCH("V-CL E + AR",H21)))</formula>
    </cfRule>
    <cfRule type="containsText" dxfId="1907" priority="3210" stopIfTrue="1" operator="containsText" text="V-CL D + AR">
      <formula>NOT(ISERROR(SEARCH("V-CL D + AR",H21)))</formula>
    </cfRule>
    <cfRule type="containsText" dxfId="1906" priority="3211" stopIfTrue="1" operator="containsText" text="V-CL C + AR">
      <formula>NOT(ISERROR(SEARCH("V-CL C + AR",H21)))</formula>
    </cfRule>
    <cfRule type="containsText" dxfId="1905" priority="3212" stopIfTrue="1" operator="containsText" text="V-CL B + AR">
      <formula>NOT(ISERROR(SEARCH("V-CL B + AR",H21)))</formula>
    </cfRule>
    <cfRule type="containsText" dxfId="1904" priority="3213" stopIfTrue="1" operator="containsText" text="V-CL A + AR">
      <formula>NOT(ISERROR(SEARCH("V-CL A + AR",H21)))</formula>
    </cfRule>
    <cfRule type="containsText" dxfId="1903" priority="3214" stopIfTrue="1" operator="containsText" text="V-CL G">
      <formula>NOT(ISERROR(SEARCH("V-CL G",H21)))</formula>
    </cfRule>
    <cfRule type="containsText" dxfId="1902" priority="3215" stopIfTrue="1" operator="containsText" text="V-CL F">
      <formula>NOT(ISERROR(SEARCH("V-CL F",H21)))</formula>
    </cfRule>
    <cfRule type="containsText" dxfId="1901" priority="3216" stopIfTrue="1" operator="containsText" text="V-CL E">
      <formula>NOT(ISERROR(SEARCH("V-CL E",H21)))</formula>
    </cfRule>
    <cfRule type="containsText" dxfId="1900" priority="3217" stopIfTrue="1" operator="containsText" text="V-CL D">
      <formula>NOT(ISERROR(SEARCH("V-CL D",H21)))</formula>
    </cfRule>
    <cfRule type="containsText" dxfId="1899" priority="3218" stopIfTrue="1" operator="containsText" text="V-CL C">
      <formula>NOT(ISERROR(SEARCH("V-CL C",H21)))</formula>
    </cfRule>
    <cfRule type="containsText" dxfId="1898" priority="3219" stopIfTrue="1" operator="containsText" text="V-CL B">
      <formula>NOT(ISERROR(SEARCH("V-CL B",H21)))</formula>
    </cfRule>
  </conditionalFormatting>
  <conditionalFormatting sqref="J21">
    <cfRule type="containsText" dxfId="1897" priority="3194" stopIfTrue="1" operator="containsText" text="V-CL G + AR">
      <formula>NOT(ISERROR(SEARCH("V-CL G + AR",J21)))</formula>
    </cfRule>
    <cfRule type="containsText" dxfId="1896" priority="3195" stopIfTrue="1" operator="containsText" text="V-CL F + AR">
      <formula>NOT(ISERROR(SEARCH("V-CL F + AR",J21)))</formula>
    </cfRule>
    <cfRule type="containsText" dxfId="1895" priority="3196" stopIfTrue="1" operator="containsText" text="V-CL E + AR">
      <formula>NOT(ISERROR(SEARCH("V-CL E + AR",J21)))</formula>
    </cfRule>
    <cfRule type="containsText" dxfId="1894" priority="3197" stopIfTrue="1" operator="containsText" text="V-CL D + AR">
      <formula>NOT(ISERROR(SEARCH("V-CL D + AR",J21)))</formula>
    </cfRule>
    <cfRule type="containsText" dxfId="1893" priority="3198" stopIfTrue="1" operator="containsText" text="V-CL C + AR">
      <formula>NOT(ISERROR(SEARCH("V-CL C + AR",J21)))</formula>
    </cfRule>
    <cfRule type="containsText" dxfId="1892" priority="3199" stopIfTrue="1" operator="containsText" text="V-CL B + AR">
      <formula>NOT(ISERROR(SEARCH("V-CL B + AR",J21)))</formula>
    </cfRule>
    <cfRule type="containsText" dxfId="1891" priority="3200" stopIfTrue="1" operator="containsText" text="V-CL A + AR">
      <formula>NOT(ISERROR(SEARCH("V-CL A + AR",J21)))</formula>
    </cfRule>
    <cfRule type="containsText" dxfId="1890" priority="3201" stopIfTrue="1" operator="containsText" text="V-CL G">
      <formula>NOT(ISERROR(SEARCH("V-CL G",J21)))</formula>
    </cfRule>
    <cfRule type="containsText" dxfId="1889" priority="3202" stopIfTrue="1" operator="containsText" text="V-CL F">
      <formula>NOT(ISERROR(SEARCH("V-CL F",J21)))</formula>
    </cfRule>
    <cfRule type="containsText" dxfId="1888" priority="3203" stopIfTrue="1" operator="containsText" text="V-CL E">
      <formula>NOT(ISERROR(SEARCH("V-CL E",J21)))</formula>
    </cfRule>
    <cfRule type="containsText" dxfId="1887" priority="3204" stopIfTrue="1" operator="containsText" text="V-CL D">
      <formula>NOT(ISERROR(SEARCH("V-CL D",J21)))</formula>
    </cfRule>
    <cfRule type="containsText" dxfId="1886" priority="3205" stopIfTrue="1" operator="containsText" text="V-CL C">
      <formula>NOT(ISERROR(SEARCH("V-CL C",J21)))</formula>
    </cfRule>
    <cfRule type="containsText" dxfId="1885" priority="3206" stopIfTrue="1" operator="containsText" text="V-CL B">
      <formula>NOT(ISERROR(SEARCH("V-CL B",J21)))</formula>
    </cfRule>
  </conditionalFormatting>
  <conditionalFormatting sqref="G21">
    <cfRule type="containsText" dxfId="1884" priority="3189" stopIfTrue="1" operator="containsText" text="DETAIL 3">
      <formula>NOT(ISERROR(SEARCH("DETAIL 3",G21)))</formula>
    </cfRule>
    <cfRule type="containsText" dxfId="1883" priority="3190" stopIfTrue="1" operator="containsText" text="DETAIL 2">
      <formula>NOT(ISERROR(SEARCH("DETAIL 2",G21)))</formula>
    </cfRule>
    <cfRule type="containsText" dxfId="1882" priority="3191" stopIfTrue="1" operator="containsText" text="DETAIL 1">
      <formula>NOT(ISERROR(SEARCH("DETAIL 1",G21)))</formula>
    </cfRule>
    <cfRule type="containsText" dxfId="1881" priority="3192" stopIfTrue="1" operator="containsText" text="CV">
      <formula>NOT(ISERROR(SEARCH("CV",G21)))</formula>
    </cfRule>
    <cfRule type="containsText" dxfId="1880" priority="3193" stopIfTrue="1" operator="containsText" text="BO">
      <formula>NOT(ISERROR(SEARCH("BO",G21)))</formula>
    </cfRule>
  </conditionalFormatting>
  <conditionalFormatting sqref="E20">
    <cfRule type="cellIs" dxfId="1879" priority="2928" stopIfTrue="1" operator="notEqual">
      <formula>2</formula>
    </cfRule>
  </conditionalFormatting>
  <conditionalFormatting sqref="G20">
    <cfRule type="containsText" dxfId="1878" priority="2942" stopIfTrue="1" operator="containsText" text="DETAIL 3">
      <formula>NOT(ISERROR(SEARCH("DETAIL 3",G20)))</formula>
    </cfRule>
    <cfRule type="containsText" dxfId="1877" priority="2943" stopIfTrue="1" operator="containsText" text="DETAIL 2">
      <formula>NOT(ISERROR(SEARCH("DETAIL 2",G20)))</formula>
    </cfRule>
    <cfRule type="containsText" dxfId="1876" priority="2944" stopIfTrue="1" operator="containsText" text="DETAIL 1">
      <formula>NOT(ISERROR(SEARCH("DETAIL 1",G20)))</formula>
    </cfRule>
    <cfRule type="containsText" dxfId="1875" priority="2945" stopIfTrue="1" operator="containsText" text="CV">
      <formula>NOT(ISERROR(SEARCH("CV",G20)))</formula>
    </cfRule>
    <cfRule type="containsText" dxfId="1874" priority="2946" stopIfTrue="1" operator="containsText" text="BO">
      <formula>NOT(ISERROR(SEARCH("BO",G20)))</formula>
    </cfRule>
  </conditionalFormatting>
  <conditionalFormatting sqref="E21">
    <cfRule type="cellIs" dxfId="1873" priority="3188" stopIfTrue="1" operator="notEqual">
      <formula>2</formula>
    </cfRule>
  </conditionalFormatting>
  <conditionalFormatting sqref="H20:J20">
    <cfRule type="containsText" dxfId="1872" priority="2929" stopIfTrue="1" operator="containsText" text="V-CL G + AR">
      <formula>NOT(ISERROR(SEARCH("V-CL G + AR",H20)))</formula>
    </cfRule>
    <cfRule type="containsText" dxfId="1871" priority="2930" stopIfTrue="1" operator="containsText" text="V-CL F + AR">
      <formula>NOT(ISERROR(SEARCH("V-CL F + AR",H20)))</formula>
    </cfRule>
    <cfRule type="containsText" dxfId="1870" priority="2931" stopIfTrue="1" operator="containsText" text="V-CL E + AR">
      <formula>NOT(ISERROR(SEARCH("V-CL E + AR",H20)))</formula>
    </cfRule>
    <cfRule type="containsText" dxfId="1869" priority="2932" stopIfTrue="1" operator="containsText" text="V-CL D + AR">
      <formula>NOT(ISERROR(SEARCH("V-CL D + AR",H20)))</formula>
    </cfRule>
    <cfRule type="containsText" dxfId="1868" priority="2933" stopIfTrue="1" operator="containsText" text="V-CL C + AR">
      <formula>NOT(ISERROR(SEARCH("V-CL C + AR",H20)))</formula>
    </cfRule>
    <cfRule type="containsText" dxfId="1867" priority="2934" stopIfTrue="1" operator="containsText" text="V-CL B + AR">
      <formula>NOT(ISERROR(SEARCH("V-CL B + AR",H20)))</formula>
    </cfRule>
    <cfRule type="containsText" dxfId="1866" priority="2935" stopIfTrue="1" operator="containsText" text="V-CL A + AR">
      <formula>NOT(ISERROR(SEARCH("V-CL A + AR",H20)))</formula>
    </cfRule>
    <cfRule type="containsText" dxfId="1865" priority="2936" stopIfTrue="1" operator="containsText" text="V-CL G">
      <formula>NOT(ISERROR(SEARCH("V-CL G",H20)))</formula>
    </cfRule>
    <cfRule type="containsText" dxfId="1864" priority="2937" stopIfTrue="1" operator="containsText" text="V-CL F">
      <formula>NOT(ISERROR(SEARCH("V-CL F",H20)))</formula>
    </cfRule>
    <cfRule type="containsText" dxfId="1863" priority="2938" stopIfTrue="1" operator="containsText" text="V-CL E">
      <formula>NOT(ISERROR(SEARCH("V-CL E",H20)))</formula>
    </cfRule>
    <cfRule type="containsText" dxfId="1862" priority="2939" stopIfTrue="1" operator="containsText" text="V-CL D">
      <formula>NOT(ISERROR(SEARCH("V-CL D",H20)))</formula>
    </cfRule>
    <cfRule type="containsText" dxfId="1861" priority="2940" stopIfTrue="1" operator="containsText" text="V-CL C">
      <formula>NOT(ISERROR(SEARCH("V-CL C",H20)))</formula>
    </cfRule>
    <cfRule type="containsText" dxfId="1860" priority="2941" stopIfTrue="1" operator="containsText" text="V-CL B">
      <formula>NOT(ISERROR(SEARCH("V-CL B",H20)))</formula>
    </cfRule>
  </conditionalFormatting>
  <conditionalFormatting sqref="E19">
    <cfRule type="cellIs" dxfId="1859" priority="2820" stopIfTrue="1" operator="notEqual">
      <formula>2</formula>
    </cfRule>
  </conditionalFormatting>
  <conditionalFormatting sqref="F19:G19">
    <cfRule type="containsText" dxfId="1858" priority="2834" stopIfTrue="1" operator="containsText" text="DETAIL 3">
      <formula>NOT(ISERROR(SEARCH("DETAIL 3",F19)))</formula>
    </cfRule>
    <cfRule type="containsText" dxfId="1857" priority="2835" stopIfTrue="1" operator="containsText" text="DETAIL 2">
      <formula>NOT(ISERROR(SEARCH("DETAIL 2",F19)))</formula>
    </cfRule>
    <cfRule type="containsText" dxfId="1856" priority="2836" stopIfTrue="1" operator="containsText" text="DETAIL 1">
      <formula>NOT(ISERROR(SEARCH("DETAIL 1",F19)))</formula>
    </cfRule>
    <cfRule type="containsText" dxfId="1855" priority="2837" stopIfTrue="1" operator="containsText" text="CV">
      <formula>NOT(ISERROR(SEARCH("CV",F19)))</formula>
    </cfRule>
    <cfRule type="containsText" dxfId="1854" priority="2838" stopIfTrue="1" operator="containsText" text="BO">
      <formula>NOT(ISERROR(SEARCH("BO",F19)))</formula>
    </cfRule>
  </conditionalFormatting>
  <conditionalFormatting sqref="H19:J19">
    <cfRule type="containsText" dxfId="1853" priority="2821" stopIfTrue="1" operator="containsText" text="V-CL G + AR">
      <formula>NOT(ISERROR(SEARCH("V-CL G + AR",H19)))</formula>
    </cfRule>
    <cfRule type="containsText" dxfId="1852" priority="2822" stopIfTrue="1" operator="containsText" text="V-CL F + AR">
      <formula>NOT(ISERROR(SEARCH("V-CL F + AR",H19)))</formula>
    </cfRule>
    <cfRule type="containsText" dxfId="1851" priority="2823" stopIfTrue="1" operator="containsText" text="V-CL E + AR">
      <formula>NOT(ISERROR(SEARCH("V-CL E + AR",H19)))</formula>
    </cfRule>
    <cfRule type="containsText" dxfId="1850" priority="2824" stopIfTrue="1" operator="containsText" text="V-CL D + AR">
      <formula>NOT(ISERROR(SEARCH("V-CL D + AR",H19)))</formula>
    </cfRule>
    <cfRule type="containsText" dxfId="1849" priority="2825" stopIfTrue="1" operator="containsText" text="V-CL C + AR">
      <formula>NOT(ISERROR(SEARCH("V-CL C + AR",H19)))</formula>
    </cfRule>
    <cfRule type="containsText" dxfId="1848" priority="2826" stopIfTrue="1" operator="containsText" text="V-CL B + AR">
      <formula>NOT(ISERROR(SEARCH("V-CL B + AR",H19)))</formula>
    </cfRule>
    <cfRule type="containsText" dxfId="1847" priority="2827" stopIfTrue="1" operator="containsText" text="V-CL A + AR">
      <formula>NOT(ISERROR(SEARCH("V-CL A + AR",H19)))</formula>
    </cfRule>
    <cfRule type="containsText" dxfId="1846" priority="2828" stopIfTrue="1" operator="containsText" text="V-CL G">
      <formula>NOT(ISERROR(SEARCH("V-CL G",H19)))</formula>
    </cfRule>
    <cfRule type="containsText" dxfId="1845" priority="2829" stopIfTrue="1" operator="containsText" text="V-CL F">
      <formula>NOT(ISERROR(SEARCH("V-CL F",H19)))</formula>
    </cfRule>
    <cfRule type="containsText" dxfId="1844" priority="2830" stopIfTrue="1" operator="containsText" text="V-CL E">
      <formula>NOT(ISERROR(SEARCH("V-CL E",H19)))</formula>
    </cfRule>
    <cfRule type="containsText" dxfId="1843" priority="2831" stopIfTrue="1" operator="containsText" text="V-CL D">
      <formula>NOT(ISERROR(SEARCH("V-CL D",H19)))</formula>
    </cfRule>
    <cfRule type="containsText" dxfId="1842" priority="2832" stopIfTrue="1" operator="containsText" text="V-CL C">
      <formula>NOT(ISERROR(SEARCH("V-CL C",H19)))</formula>
    </cfRule>
    <cfRule type="containsText" dxfId="1841" priority="2833" stopIfTrue="1" operator="containsText" text="V-CL B">
      <formula>NOT(ISERROR(SEARCH("V-CL B",H19)))</formula>
    </cfRule>
  </conditionalFormatting>
  <conditionalFormatting sqref="H70:I70">
    <cfRule type="containsText" dxfId="1840" priority="2807" stopIfTrue="1" operator="containsText" text="V-CL G + AR">
      <formula>NOT(ISERROR(SEARCH("V-CL G + AR",H70)))</formula>
    </cfRule>
    <cfRule type="containsText" dxfId="1839" priority="2808" stopIfTrue="1" operator="containsText" text="V-CL F + AR">
      <formula>NOT(ISERROR(SEARCH("V-CL F + AR",H70)))</formula>
    </cfRule>
    <cfRule type="containsText" dxfId="1838" priority="2809" stopIfTrue="1" operator="containsText" text="V-CL E + AR">
      <formula>NOT(ISERROR(SEARCH("V-CL E + AR",H70)))</formula>
    </cfRule>
    <cfRule type="containsText" dxfId="1837" priority="2810" stopIfTrue="1" operator="containsText" text="V-CL D + AR">
      <formula>NOT(ISERROR(SEARCH("V-CL D + AR",H70)))</formula>
    </cfRule>
    <cfRule type="containsText" dxfId="1836" priority="2811" stopIfTrue="1" operator="containsText" text="V-CL C + AR">
      <formula>NOT(ISERROR(SEARCH("V-CL C + AR",H70)))</formula>
    </cfRule>
    <cfRule type="containsText" dxfId="1835" priority="2812" stopIfTrue="1" operator="containsText" text="V-CL B + AR">
      <formula>NOT(ISERROR(SEARCH("V-CL B + AR",H70)))</formula>
    </cfRule>
    <cfRule type="containsText" dxfId="1834" priority="2813" stopIfTrue="1" operator="containsText" text="V-CL A + AR">
      <formula>NOT(ISERROR(SEARCH("V-CL A + AR",H70)))</formula>
    </cfRule>
    <cfRule type="containsText" dxfId="1833" priority="2814" stopIfTrue="1" operator="containsText" text="V-CL G">
      <formula>NOT(ISERROR(SEARCH("V-CL G",H70)))</formula>
    </cfRule>
    <cfRule type="containsText" dxfId="1832" priority="2815" stopIfTrue="1" operator="containsText" text="V-CL F">
      <formula>NOT(ISERROR(SEARCH("V-CL F",H70)))</formula>
    </cfRule>
    <cfRule type="containsText" dxfId="1831" priority="2816" stopIfTrue="1" operator="containsText" text="V-CL E">
      <formula>NOT(ISERROR(SEARCH("V-CL E",H70)))</formula>
    </cfRule>
    <cfRule type="containsText" dxfId="1830" priority="2817" stopIfTrue="1" operator="containsText" text="V-CL D">
      <formula>NOT(ISERROR(SEARCH("V-CL D",H70)))</formula>
    </cfRule>
    <cfRule type="containsText" dxfId="1829" priority="2818" stopIfTrue="1" operator="containsText" text="V-CL C">
      <formula>NOT(ISERROR(SEARCH("V-CL C",H70)))</formula>
    </cfRule>
    <cfRule type="containsText" dxfId="1828" priority="2819" stopIfTrue="1" operator="containsText" text="V-CL B">
      <formula>NOT(ISERROR(SEARCH("V-CL B",H70)))</formula>
    </cfRule>
  </conditionalFormatting>
  <conditionalFormatting sqref="J70">
    <cfRule type="containsText" dxfId="1827" priority="2794" stopIfTrue="1" operator="containsText" text="V-CL G + AR">
      <formula>NOT(ISERROR(SEARCH("V-CL G + AR",J70)))</formula>
    </cfRule>
    <cfRule type="containsText" dxfId="1826" priority="2795" stopIfTrue="1" operator="containsText" text="V-CL F + AR">
      <formula>NOT(ISERROR(SEARCH("V-CL F + AR",J70)))</formula>
    </cfRule>
    <cfRule type="containsText" dxfId="1825" priority="2796" stopIfTrue="1" operator="containsText" text="V-CL E + AR">
      <formula>NOT(ISERROR(SEARCH("V-CL E + AR",J70)))</formula>
    </cfRule>
    <cfRule type="containsText" dxfId="1824" priority="2797" stopIfTrue="1" operator="containsText" text="V-CL D + AR">
      <formula>NOT(ISERROR(SEARCH("V-CL D + AR",J70)))</formula>
    </cfRule>
    <cfRule type="containsText" dxfId="1823" priority="2798" stopIfTrue="1" operator="containsText" text="V-CL C + AR">
      <formula>NOT(ISERROR(SEARCH("V-CL C + AR",J70)))</formula>
    </cfRule>
    <cfRule type="containsText" dxfId="1822" priority="2799" stopIfTrue="1" operator="containsText" text="V-CL B + AR">
      <formula>NOT(ISERROR(SEARCH("V-CL B + AR",J70)))</formula>
    </cfRule>
    <cfRule type="containsText" dxfId="1821" priority="2800" stopIfTrue="1" operator="containsText" text="V-CL A + AR">
      <formula>NOT(ISERROR(SEARCH("V-CL A + AR",J70)))</formula>
    </cfRule>
    <cfRule type="containsText" dxfId="1820" priority="2801" stopIfTrue="1" operator="containsText" text="V-CL G">
      <formula>NOT(ISERROR(SEARCH("V-CL G",J70)))</formula>
    </cfRule>
    <cfRule type="containsText" dxfId="1819" priority="2802" stopIfTrue="1" operator="containsText" text="V-CL F">
      <formula>NOT(ISERROR(SEARCH("V-CL F",J70)))</formula>
    </cfRule>
    <cfRule type="containsText" dxfId="1818" priority="2803" stopIfTrue="1" operator="containsText" text="V-CL E">
      <formula>NOT(ISERROR(SEARCH("V-CL E",J70)))</formula>
    </cfRule>
    <cfRule type="containsText" dxfId="1817" priority="2804" stopIfTrue="1" operator="containsText" text="V-CL D">
      <formula>NOT(ISERROR(SEARCH("V-CL D",J70)))</formula>
    </cfRule>
    <cfRule type="containsText" dxfId="1816" priority="2805" stopIfTrue="1" operator="containsText" text="V-CL C">
      <formula>NOT(ISERROR(SEARCH("V-CL C",J70)))</formula>
    </cfRule>
    <cfRule type="containsText" dxfId="1815" priority="2806" stopIfTrue="1" operator="containsText" text="V-CL B">
      <formula>NOT(ISERROR(SEARCH("V-CL B",J70)))</formula>
    </cfRule>
  </conditionalFormatting>
  <conditionalFormatting sqref="G70">
    <cfRule type="containsText" dxfId="1814" priority="2789" stopIfTrue="1" operator="containsText" text="DETAIL 3">
      <formula>NOT(ISERROR(SEARCH("DETAIL 3",G70)))</formula>
    </cfRule>
    <cfRule type="containsText" dxfId="1813" priority="2790" stopIfTrue="1" operator="containsText" text="DETAIL 2">
      <formula>NOT(ISERROR(SEARCH("DETAIL 2",G70)))</formula>
    </cfRule>
    <cfRule type="containsText" dxfId="1812" priority="2791" stopIfTrue="1" operator="containsText" text="DETAIL 1">
      <formula>NOT(ISERROR(SEARCH("DETAIL 1",G70)))</formula>
    </cfRule>
    <cfRule type="containsText" dxfId="1811" priority="2792" stopIfTrue="1" operator="containsText" text="CV">
      <formula>NOT(ISERROR(SEARCH("CV",G70)))</formula>
    </cfRule>
    <cfRule type="containsText" dxfId="1810" priority="2793" stopIfTrue="1" operator="containsText" text="BO">
      <formula>NOT(ISERROR(SEARCH("BO",G70)))</formula>
    </cfRule>
  </conditionalFormatting>
  <conditionalFormatting sqref="E70">
    <cfRule type="cellIs" dxfId="1809" priority="2788" stopIfTrue="1" operator="notEqual">
      <formula>2</formula>
    </cfRule>
  </conditionalFormatting>
  <conditionalFormatting sqref="H71:I71">
    <cfRule type="containsText" dxfId="1808" priority="2775" stopIfTrue="1" operator="containsText" text="V-CL G + AR">
      <formula>NOT(ISERROR(SEARCH("V-CL G + AR",H71)))</formula>
    </cfRule>
    <cfRule type="containsText" dxfId="1807" priority="2776" stopIfTrue="1" operator="containsText" text="V-CL F + AR">
      <formula>NOT(ISERROR(SEARCH("V-CL F + AR",H71)))</formula>
    </cfRule>
    <cfRule type="containsText" dxfId="1806" priority="2777" stopIfTrue="1" operator="containsText" text="V-CL E + AR">
      <formula>NOT(ISERROR(SEARCH("V-CL E + AR",H71)))</formula>
    </cfRule>
    <cfRule type="containsText" dxfId="1805" priority="2778" stopIfTrue="1" operator="containsText" text="V-CL D + AR">
      <formula>NOT(ISERROR(SEARCH("V-CL D + AR",H71)))</formula>
    </cfRule>
    <cfRule type="containsText" dxfId="1804" priority="2779" stopIfTrue="1" operator="containsText" text="V-CL C + AR">
      <formula>NOT(ISERROR(SEARCH("V-CL C + AR",H71)))</formula>
    </cfRule>
    <cfRule type="containsText" dxfId="1803" priority="2780" stopIfTrue="1" operator="containsText" text="V-CL B + AR">
      <formula>NOT(ISERROR(SEARCH("V-CL B + AR",H71)))</formula>
    </cfRule>
    <cfRule type="containsText" dxfId="1802" priority="2781" stopIfTrue="1" operator="containsText" text="V-CL A + AR">
      <formula>NOT(ISERROR(SEARCH("V-CL A + AR",H71)))</formula>
    </cfRule>
    <cfRule type="containsText" dxfId="1801" priority="2782" stopIfTrue="1" operator="containsText" text="V-CL G">
      <formula>NOT(ISERROR(SEARCH("V-CL G",H71)))</formula>
    </cfRule>
    <cfRule type="containsText" dxfId="1800" priority="2783" stopIfTrue="1" operator="containsText" text="V-CL F">
      <formula>NOT(ISERROR(SEARCH("V-CL F",H71)))</formula>
    </cfRule>
    <cfRule type="containsText" dxfId="1799" priority="2784" stopIfTrue="1" operator="containsText" text="V-CL E">
      <formula>NOT(ISERROR(SEARCH("V-CL E",H71)))</formula>
    </cfRule>
    <cfRule type="containsText" dxfId="1798" priority="2785" stopIfTrue="1" operator="containsText" text="V-CL D">
      <formula>NOT(ISERROR(SEARCH("V-CL D",H71)))</formula>
    </cfRule>
    <cfRule type="containsText" dxfId="1797" priority="2786" stopIfTrue="1" operator="containsText" text="V-CL C">
      <formula>NOT(ISERROR(SEARCH("V-CL C",H71)))</formula>
    </cfRule>
    <cfRule type="containsText" dxfId="1796" priority="2787" stopIfTrue="1" operator="containsText" text="V-CL B">
      <formula>NOT(ISERROR(SEARCH("V-CL B",H71)))</formula>
    </cfRule>
  </conditionalFormatting>
  <conditionalFormatting sqref="J71">
    <cfRule type="containsText" dxfId="1795" priority="2762" stopIfTrue="1" operator="containsText" text="V-CL G + AR">
      <formula>NOT(ISERROR(SEARCH("V-CL G + AR",J71)))</formula>
    </cfRule>
    <cfRule type="containsText" dxfId="1794" priority="2763" stopIfTrue="1" operator="containsText" text="V-CL F + AR">
      <formula>NOT(ISERROR(SEARCH("V-CL F + AR",J71)))</formula>
    </cfRule>
    <cfRule type="containsText" dxfId="1793" priority="2764" stopIfTrue="1" operator="containsText" text="V-CL E + AR">
      <formula>NOT(ISERROR(SEARCH("V-CL E + AR",J71)))</formula>
    </cfRule>
    <cfRule type="containsText" dxfId="1792" priority="2765" stopIfTrue="1" operator="containsText" text="V-CL D + AR">
      <formula>NOT(ISERROR(SEARCH("V-CL D + AR",J71)))</formula>
    </cfRule>
    <cfRule type="containsText" dxfId="1791" priority="2766" stopIfTrue="1" operator="containsText" text="V-CL C + AR">
      <formula>NOT(ISERROR(SEARCH("V-CL C + AR",J71)))</formula>
    </cfRule>
    <cfRule type="containsText" dxfId="1790" priority="2767" stopIfTrue="1" operator="containsText" text="V-CL B + AR">
      <formula>NOT(ISERROR(SEARCH("V-CL B + AR",J71)))</formula>
    </cfRule>
    <cfRule type="containsText" dxfId="1789" priority="2768" stopIfTrue="1" operator="containsText" text="V-CL A + AR">
      <formula>NOT(ISERROR(SEARCH("V-CL A + AR",J71)))</formula>
    </cfRule>
    <cfRule type="containsText" dxfId="1788" priority="2769" stopIfTrue="1" operator="containsText" text="V-CL G">
      <formula>NOT(ISERROR(SEARCH("V-CL G",J71)))</formula>
    </cfRule>
    <cfRule type="containsText" dxfId="1787" priority="2770" stopIfTrue="1" operator="containsText" text="V-CL F">
      <formula>NOT(ISERROR(SEARCH("V-CL F",J71)))</formula>
    </cfRule>
    <cfRule type="containsText" dxfId="1786" priority="2771" stopIfTrue="1" operator="containsText" text="V-CL E">
      <formula>NOT(ISERROR(SEARCH("V-CL E",J71)))</formula>
    </cfRule>
    <cfRule type="containsText" dxfId="1785" priority="2772" stopIfTrue="1" operator="containsText" text="V-CL D">
      <formula>NOT(ISERROR(SEARCH("V-CL D",J71)))</formula>
    </cfRule>
    <cfRule type="containsText" dxfId="1784" priority="2773" stopIfTrue="1" operator="containsText" text="V-CL C">
      <formula>NOT(ISERROR(SEARCH("V-CL C",J71)))</formula>
    </cfRule>
    <cfRule type="containsText" dxfId="1783" priority="2774" stopIfTrue="1" operator="containsText" text="V-CL B">
      <formula>NOT(ISERROR(SEARCH("V-CL B",J71)))</formula>
    </cfRule>
  </conditionalFormatting>
  <conditionalFormatting sqref="G71">
    <cfRule type="containsText" dxfId="1782" priority="2757" stopIfTrue="1" operator="containsText" text="DETAIL 3">
      <formula>NOT(ISERROR(SEARCH("DETAIL 3",G71)))</formula>
    </cfRule>
    <cfRule type="containsText" dxfId="1781" priority="2758" stopIfTrue="1" operator="containsText" text="DETAIL 2">
      <formula>NOT(ISERROR(SEARCH("DETAIL 2",G71)))</formula>
    </cfRule>
    <cfRule type="containsText" dxfId="1780" priority="2759" stopIfTrue="1" operator="containsText" text="DETAIL 1">
      <formula>NOT(ISERROR(SEARCH("DETAIL 1",G71)))</formula>
    </cfRule>
    <cfRule type="containsText" dxfId="1779" priority="2760" stopIfTrue="1" operator="containsText" text="CV">
      <formula>NOT(ISERROR(SEARCH("CV",G71)))</formula>
    </cfRule>
    <cfRule type="containsText" dxfId="1778" priority="2761" stopIfTrue="1" operator="containsText" text="BO">
      <formula>NOT(ISERROR(SEARCH("BO",G71)))</formula>
    </cfRule>
  </conditionalFormatting>
  <conditionalFormatting sqref="E71">
    <cfRule type="cellIs" dxfId="1777" priority="2756" stopIfTrue="1" operator="notEqual">
      <formula>2</formula>
    </cfRule>
  </conditionalFormatting>
  <conditionalFormatting sqref="E17">
    <cfRule type="cellIs" dxfId="1776" priority="2684" stopIfTrue="1" operator="notEqual">
      <formula>2</formula>
    </cfRule>
  </conditionalFormatting>
  <conditionalFormatting sqref="F17:G17">
    <cfRule type="containsText" dxfId="1775" priority="2698" stopIfTrue="1" operator="containsText" text="DETAIL 3">
      <formula>NOT(ISERROR(SEARCH("DETAIL 3",F17)))</formula>
    </cfRule>
    <cfRule type="containsText" dxfId="1774" priority="2699" stopIfTrue="1" operator="containsText" text="DETAIL 2">
      <formula>NOT(ISERROR(SEARCH("DETAIL 2",F17)))</formula>
    </cfRule>
    <cfRule type="containsText" dxfId="1773" priority="2700" stopIfTrue="1" operator="containsText" text="DETAIL 1">
      <formula>NOT(ISERROR(SEARCH("DETAIL 1",F17)))</formula>
    </cfRule>
    <cfRule type="containsText" dxfId="1772" priority="2701" stopIfTrue="1" operator="containsText" text="CV">
      <formula>NOT(ISERROR(SEARCH("CV",F17)))</formula>
    </cfRule>
    <cfRule type="containsText" dxfId="1771" priority="2702" stopIfTrue="1" operator="containsText" text="BO">
      <formula>NOT(ISERROR(SEARCH("BO",F17)))</formula>
    </cfRule>
  </conditionalFormatting>
  <conditionalFormatting sqref="H17:J17">
    <cfRule type="containsText" dxfId="1770" priority="2685" stopIfTrue="1" operator="containsText" text="V-CL G + AR">
      <formula>NOT(ISERROR(SEARCH("V-CL G + AR",H17)))</formula>
    </cfRule>
    <cfRule type="containsText" dxfId="1769" priority="2686" stopIfTrue="1" operator="containsText" text="V-CL F + AR">
      <formula>NOT(ISERROR(SEARCH("V-CL F + AR",H17)))</formula>
    </cfRule>
    <cfRule type="containsText" dxfId="1768" priority="2687" stopIfTrue="1" operator="containsText" text="V-CL E + AR">
      <formula>NOT(ISERROR(SEARCH("V-CL E + AR",H17)))</formula>
    </cfRule>
    <cfRule type="containsText" dxfId="1767" priority="2688" stopIfTrue="1" operator="containsText" text="V-CL D + AR">
      <formula>NOT(ISERROR(SEARCH("V-CL D + AR",H17)))</formula>
    </cfRule>
    <cfRule type="containsText" dxfId="1766" priority="2689" stopIfTrue="1" operator="containsText" text="V-CL C + AR">
      <formula>NOT(ISERROR(SEARCH("V-CL C + AR",H17)))</formula>
    </cfRule>
    <cfRule type="containsText" dxfId="1765" priority="2690" stopIfTrue="1" operator="containsText" text="V-CL B + AR">
      <formula>NOT(ISERROR(SEARCH("V-CL B + AR",H17)))</formula>
    </cfRule>
    <cfRule type="containsText" dxfId="1764" priority="2691" stopIfTrue="1" operator="containsText" text="V-CL A + AR">
      <formula>NOT(ISERROR(SEARCH("V-CL A + AR",H17)))</formula>
    </cfRule>
    <cfRule type="containsText" dxfId="1763" priority="2692" stopIfTrue="1" operator="containsText" text="V-CL G">
      <formula>NOT(ISERROR(SEARCH("V-CL G",H17)))</formula>
    </cfRule>
    <cfRule type="containsText" dxfId="1762" priority="2693" stopIfTrue="1" operator="containsText" text="V-CL F">
      <formula>NOT(ISERROR(SEARCH("V-CL F",H17)))</formula>
    </cfRule>
    <cfRule type="containsText" dxfId="1761" priority="2694" stopIfTrue="1" operator="containsText" text="V-CL E">
      <formula>NOT(ISERROR(SEARCH("V-CL E",H17)))</formula>
    </cfRule>
    <cfRule type="containsText" dxfId="1760" priority="2695" stopIfTrue="1" operator="containsText" text="V-CL D">
      <formula>NOT(ISERROR(SEARCH("V-CL D",H17)))</formula>
    </cfRule>
    <cfRule type="containsText" dxfId="1759" priority="2696" stopIfTrue="1" operator="containsText" text="V-CL C">
      <formula>NOT(ISERROR(SEARCH("V-CL C",H17)))</formula>
    </cfRule>
    <cfRule type="containsText" dxfId="1758" priority="2697" stopIfTrue="1" operator="containsText" text="V-CL B">
      <formula>NOT(ISERROR(SEARCH("V-CL B",H17)))</formula>
    </cfRule>
  </conditionalFormatting>
  <conditionalFormatting sqref="F69">
    <cfRule type="containsText" dxfId="1757" priority="2679" stopIfTrue="1" operator="containsText" text="DETAIL 3">
      <formula>NOT(ISERROR(SEARCH("DETAIL 3",F69)))</formula>
    </cfRule>
    <cfRule type="containsText" dxfId="1756" priority="2680" stopIfTrue="1" operator="containsText" text="DETAIL 2">
      <formula>NOT(ISERROR(SEARCH("DETAIL 2",F69)))</formula>
    </cfRule>
    <cfRule type="containsText" dxfId="1755" priority="2681" stopIfTrue="1" operator="containsText" text="DETAIL 1">
      <formula>NOT(ISERROR(SEARCH("DETAIL 1",F69)))</formula>
    </cfRule>
    <cfRule type="containsText" dxfId="1754" priority="2682" stopIfTrue="1" operator="containsText" text="CV">
      <formula>NOT(ISERROR(SEARCH("CV",F69)))</formula>
    </cfRule>
    <cfRule type="containsText" dxfId="1753" priority="2683" stopIfTrue="1" operator="containsText" text="BO">
      <formula>NOT(ISERROR(SEARCH("BO",F69)))</formula>
    </cfRule>
  </conditionalFormatting>
  <conditionalFormatting sqref="H69:I69">
    <cfRule type="containsText" dxfId="1752" priority="2666" stopIfTrue="1" operator="containsText" text="V-CL G + AR">
      <formula>NOT(ISERROR(SEARCH("V-CL G + AR",H69)))</formula>
    </cfRule>
    <cfRule type="containsText" dxfId="1751" priority="2667" stopIfTrue="1" operator="containsText" text="V-CL F + AR">
      <formula>NOT(ISERROR(SEARCH("V-CL F + AR",H69)))</formula>
    </cfRule>
    <cfRule type="containsText" dxfId="1750" priority="2668" stopIfTrue="1" operator="containsText" text="V-CL E + AR">
      <formula>NOT(ISERROR(SEARCH("V-CL E + AR",H69)))</formula>
    </cfRule>
    <cfRule type="containsText" dxfId="1749" priority="2669" stopIfTrue="1" operator="containsText" text="V-CL D + AR">
      <formula>NOT(ISERROR(SEARCH("V-CL D + AR",H69)))</formula>
    </cfRule>
    <cfRule type="containsText" dxfId="1748" priority="2670" stopIfTrue="1" operator="containsText" text="V-CL C + AR">
      <formula>NOT(ISERROR(SEARCH("V-CL C + AR",H69)))</formula>
    </cfRule>
    <cfRule type="containsText" dxfId="1747" priority="2671" stopIfTrue="1" operator="containsText" text="V-CL B + AR">
      <formula>NOT(ISERROR(SEARCH("V-CL B + AR",H69)))</formula>
    </cfRule>
    <cfRule type="containsText" dxfId="1746" priority="2672" stopIfTrue="1" operator="containsText" text="V-CL A + AR">
      <formula>NOT(ISERROR(SEARCH("V-CL A + AR",H69)))</formula>
    </cfRule>
    <cfRule type="containsText" dxfId="1745" priority="2673" stopIfTrue="1" operator="containsText" text="V-CL G">
      <formula>NOT(ISERROR(SEARCH("V-CL G",H69)))</formula>
    </cfRule>
    <cfRule type="containsText" dxfId="1744" priority="2674" stopIfTrue="1" operator="containsText" text="V-CL F">
      <formula>NOT(ISERROR(SEARCH("V-CL F",H69)))</formula>
    </cfRule>
    <cfRule type="containsText" dxfId="1743" priority="2675" stopIfTrue="1" operator="containsText" text="V-CL E">
      <formula>NOT(ISERROR(SEARCH("V-CL E",H69)))</formula>
    </cfRule>
    <cfRule type="containsText" dxfId="1742" priority="2676" stopIfTrue="1" operator="containsText" text="V-CL D">
      <formula>NOT(ISERROR(SEARCH("V-CL D",H69)))</formula>
    </cfRule>
    <cfRule type="containsText" dxfId="1741" priority="2677" stopIfTrue="1" operator="containsText" text="V-CL C">
      <formula>NOT(ISERROR(SEARCH("V-CL C",H69)))</formula>
    </cfRule>
    <cfRule type="containsText" dxfId="1740" priority="2678" stopIfTrue="1" operator="containsText" text="V-CL B">
      <formula>NOT(ISERROR(SEARCH("V-CL B",H69)))</formula>
    </cfRule>
  </conditionalFormatting>
  <conditionalFormatting sqref="J69">
    <cfRule type="containsText" dxfId="1739" priority="2653" stopIfTrue="1" operator="containsText" text="V-CL G + AR">
      <formula>NOT(ISERROR(SEARCH("V-CL G + AR",J69)))</formula>
    </cfRule>
    <cfRule type="containsText" dxfId="1738" priority="2654" stopIfTrue="1" operator="containsText" text="V-CL F + AR">
      <formula>NOT(ISERROR(SEARCH("V-CL F + AR",J69)))</formula>
    </cfRule>
    <cfRule type="containsText" dxfId="1737" priority="2655" stopIfTrue="1" operator="containsText" text="V-CL E + AR">
      <formula>NOT(ISERROR(SEARCH("V-CL E + AR",J69)))</formula>
    </cfRule>
    <cfRule type="containsText" dxfId="1736" priority="2656" stopIfTrue="1" operator="containsText" text="V-CL D + AR">
      <formula>NOT(ISERROR(SEARCH("V-CL D + AR",J69)))</formula>
    </cfRule>
    <cfRule type="containsText" dxfId="1735" priority="2657" stopIfTrue="1" operator="containsText" text="V-CL C + AR">
      <formula>NOT(ISERROR(SEARCH("V-CL C + AR",J69)))</formula>
    </cfRule>
    <cfRule type="containsText" dxfId="1734" priority="2658" stopIfTrue="1" operator="containsText" text="V-CL B + AR">
      <formula>NOT(ISERROR(SEARCH("V-CL B + AR",J69)))</formula>
    </cfRule>
    <cfRule type="containsText" dxfId="1733" priority="2659" stopIfTrue="1" operator="containsText" text="V-CL A + AR">
      <formula>NOT(ISERROR(SEARCH("V-CL A + AR",J69)))</formula>
    </cfRule>
    <cfRule type="containsText" dxfId="1732" priority="2660" stopIfTrue="1" operator="containsText" text="V-CL G">
      <formula>NOT(ISERROR(SEARCH("V-CL G",J69)))</formula>
    </cfRule>
    <cfRule type="containsText" dxfId="1731" priority="2661" stopIfTrue="1" operator="containsText" text="V-CL F">
      <formula>NOT(ISERROR(SEARCH("V-CL F",J69)))</formula>
    </cfRule>
    <cfRule type="containsText" dxfId="1730" priority="2662" stopIfTrue="1" operator="containsText" text="V-CL E">
      <formula>NOT(ISERROR(SEARCH("V-CL E",J69)))</formula>
    </cfRule>
    <cfRule type="containsText" dxfId="1729" priority="2663" stopIfTrue="1" operator="containsText" text="V-CL D">
      <formula>NOT(ISERROR(SEARCH("V-CL D",J69)))</formula>
    </cfRule>
    <cfRule type="containsText" dxfId="1728" priority="2664" stopIfTrue="1" operator="containsText" text="V-CL C">
      <formula>NOT(ISERROR(SEARCH("V-CL C",J69)))</formula>
    </cfRule>
    <cfRule type="containsText" dxfId="1727" priority="2665" stopIfTrue="1" operator="containsText" text="V-CL B">
      <formula>NOT(ISERROR(SEARCH("V-CL B",J69)))</formula>
    </cfRule>
  </conditionalFormatting>
  <conditionalFormatting sqref="G69">
    <cfRule type="containsText" dxfId="1726" priority="2648" stopIfTrue="1" operator="containsText" text="DETAIL 3">
      <formula>NOT(ISERROR(SEARCH("DETAIL 3",G69)))</formula>
    </cfRule>
    <cfRule type="containsText" dxfId="1725" priority="2649" stopIfTrue="1" operator="containsText" text="DETAIL 2">
      <formula>NOT(ISERROR(SEARCH("DETAIL 2",G69)))</formula>
    </cfRule>
    <cfRule type="containsText" dxfId="1724" priority="2650" stopIfTrue="1" operator="containsText" text="DETAIL 1">
      <formula>NOT(ISERROR(SEARCH("DETAIL 1",G69)))</formula>
    </cfRule>
    <cfRule type="containsText" dxfId="1723" priority="2651" stopIfTrue="1" operator="containsText" text="CV">
      <formula>NOT(ISERROR(SEARCH("CV",G69)))</formula>
    </cfRule>
    <cfRule type="containsText" dxfId="1722" priority="2652" stopIfTrue="1" operator="containsText" text="BO">
      <formula>NOT(ISERROR(SEARCH("BO",G69)))</formula>
    </cfRule>
  </conditionalFormatting>
  <conditionalFormatting sqref="E69">
    <cfRule type="cellIs" dxfId="1721" priority="2647" stopIfTrue="1" operator="notEqual">
      <formula>2</formula>
    </cfRule>
  </conditionalFormatting>
  <conditionalFormatting sqref="F68">
    <cfRule type="containsText" dxfId="1720" priority="2642" stopIfTrue="1" operator="containsText" text="DETAIL 3">
      <formula>NOT(ISERROR(SEARCH("DETAIL 3",F68)))</formula>
    </cfRule>
    <cfRule type="containsText" dxfId="1719" priority="2643" stopIfTrue="1" operator="containsText" text="DETAIL 2">
      <formula>NOT(ISERROR(SEARCH("DETAIL 2",F68)))</formula>
    </cfRule>
    <cfRule type="containsText" dxfId="1718" priority="2644" stopIfTrue="1" operator="containsText" text="DETAIL 1">
      <formula>NOT(ISERROR(SEARCH("DETAIL 1",F68)))</formula>
    </cfRule>
    <cfRule type="containsText" dxfId="1717" priority="2645" stopIfTrue="1" operator="containsText" text="CV">
      <formula>NOT(ISERROR(SEARCH("CV",F68)))</formula>
    </cfRule>
    <cfRule type="containsText" dxfId="1716" priority="2646" stopIfTrue="1" operator="containsText" text="BO">
      <formula>NOT(ISERROR(SEARCH("BO",F68)))</formula>
    </cfRule>
  </conditionalFormatting>
  <conditionalFormatting sqref="H68:I68">
    <cfRule type="containsText" dxfId="1715" priority="2629" stopIfTrue="1" operator="containsText" text="V-CL G + AR">
      <formula>NOT(ISERROR(SEARCH("V-CL G + AR",H68)))</formula>
    </cfRule>
    <cfRule type="containsText" dxfId="1714" priority="2630" stopIfTrue="1" operator="containsText" text="V-CL F + AR">
      <formula>NOT(ISERROR(SEARCH("V-CL F + AR",H68)))</formula>
    </cfRule>
    <cfRule type="containsText" dxfId="1713" priority="2631" stopIfTrue="1" operator="containsText" text="V-CL E + AR">
      <formula>NOT(ISERROR(SEARCH("V-CL E + AR",H68)))</formula>
    </cfRule>
    <cfRule type="containsText" dxfId="1712" priority="2632" stopIfTrue="1" operator="containsText" text="V-CL D + AR">
      <formula>NOT(ISERROR(SEARCH("V-CL D + AR",H68)))</formula>
    </cfRule>
    <cfRule type="containsText" dxfId="1711" priority="2633" stopIfTrue="1" operator="containsText" text="V-CL C + AR">
      <formula>NOT(ISERROR(SEARCH("V-CL C + AR",H68)))</formula>
    </cfRule>
    <cfRule type="containsText" dxfId="1710" priority="2634" stopIfTrue="1" operator="containsText" text="V-CL B + AR">
      <formula>NOT(ISERROR(SEARCH("V-CL B + AR",H68)))</formula>
    </cfRule>
    <cfRule type="containsText" dxfId="1709" priority="2635" stopIfTrue="1" operator="containsText" text="V-CL A + AR">
      <formula>NOT(ISERROR(SEARCH("V-CL A + AR",H68)))</formula>
    </cfRule>
    <cfRule type="containsText" dxfId="1708" priority="2636" stopIfTrue="1" operator="containsText" text="V-CL G">
      <formula>NOT(ISERROR(SEARCH("V-CL G",H68)))</formula>
    </cfRule>
    <cfRule type="containsText" dxfId="1707" priority="2637" stopIfTrue="1" operator="containsText" text="V-CL F">
      <formula>NOT(ISERROR(SEARCH("V-CL F",H68)))</formula>
    </cfRule>
    <cfRule type="containsText" dxfId="1706" priority="2638" stopIfTrue="1" operator="containsText" text="V-CL E">
      <formula>NOT(ISERROR(SEARCH("V-CL E",H68)))</formula>
    </cfRule>
    <cfRule type="containsText" dxfId="1705" priority="2639" stopIfTrue="1" operator="containsText" text="V-CL D">
      <formula>NOT(ISERROR(SEARCH("V-CL D",H68)))</formula>
    </cfRule>
    <cfRule type="containsText" dxfId="1704" priority="2640" stopIfTrue="1" operator="containsText" text="V-CL C">
      <formula>NOT(ISERROR(SEARCH("V-CL C",H68)))</formula>
    </cfRule>
    <cfRule type="containsText" dxfId="1703" priority="2641" stopIfTrue="1" operator="containsText" text="V-CL B">
      <formula>NOT(ISERROR(SEARCH("V-CL B",H68)))</formula>
    </cfRule>
  </conditionalFormatting>
  <conditionalFormatting sqref="J68">
    <cfRule type="containsText" dxfId="1702" priority="2616" stopIfTrue="1" operator="containsText" text="V-CL G + AR">
      <formula>NOT(ISERROR(SEARCH("V-CL G + AR",J68)))</formula>
    </cfRule>
    <cfRule type="containsText" dxfId="1701" priority="2617" stopIfTrue="1" operator="containsText" text="V-CL F + AR">
      <formula>NOT(ISERROR(SEARCH("V-CL F + AR",J68)))</formula>
    </cfRule>
    <cfRule type="containsText" dxfId="1700" priority="2618" stopIfTrue="1" operator="containsText" text="V-CL E + AR">
      <formula>NOT(ISERROR(SEARCH("V-CL E + AR",J68)))</formula>
    </cfRule>
    <cfRule type="containsText" dxfId="1699" priority="2619" stopIfTrue="1" operator="containsText" text="V-CL D + AR">
      <formula>NOT(ISERROR(SEARCH("V-CL D + AR",J68)))</formula>
    </cfRule>
    <cfRule type="containsText" dxfId="1698" priority="2620" stopIfTrue="1" operator="containsText" text="V-CL C + AR">
      <formula>NOT(ISERROR(SEARCH("V-CL C + AR",J68)))</formula>
    </cfRule>
    <cfRule type="containsText" dxfId="1697" priority="2621" stopIfTrue="1" operator="containsText" text="V-CL B + AR">
      <formula>NOT(ISERROR(SEARCH("V-CL B + AR",J68)))</formula>
    </cfRule>
    <cfRule type="containsText" dxfId="1696" priority="2622" stopIfTrue="1" operator="containsText" text="V-CL A + AR">
      <formula>NOT(ISERROR(SEARCH("V-CL A + AR",J68)))</formula>
    </cfRule>
    <cfRule type="containsText" dxfId="1695" priority="2623" stopIfTrue="1" operator="containsText" text="V-CL G">
      <formula>NOT(ISERROR(SEARCH("V-CL G",J68)))</formula>
    </cfRule>
    <cfRule type="containsText" dxfId="1694" priority="2624" stopIfTrue="1" operator="containsText" text="V-CL F">
      <formula>NOT(ISERROR(SEARCH("V-CL F",J68)))</formula>
    </cfRule>
    <cfRule type="containsText" dxfId="1693" priority="2625" stopIfTrue="1" operator="containsText" text="V-CL E">
      <formula>NOT(ISERROR(SEARCH("V-CL E",J68)))</formula>
    </cfRule>
    <cfRule type="containsText" dxfId="1692" priority="2626" stopIfTrue="1" operator="containsText" text="V-CL D">
      <formula>NOT(ISERROR(SEARCH("V-CL D",J68)))</formula>
    </cfRule>
    <cfRule type="containsText" dxfId="1691" priority="2627" stopIfTrue="1" operator="containsText" text="V-CL C">
      <formula>NOT(ISERROR(SEARCH("V-CL C",J68)))</formula>
    </cfRule>
    <cfRule type="containsText" dxfId="1690" priority="2628" stopIfTrue="1" operator="containsText" text="V-CL B">
      <formula>NOT(ISERROR(SEARCH("V-CL B",J68)))</formula>
    </cfRule>
  </conditionalFormatting>
  <conditionalFormatting sqref="G68">
    <cfRule type="containsText" dxfId="1689" priority="2611" stopIfTrue="1" operator="containsText" text="DETAIL 3">
      <formula>NOT(ISERROR(SEARCH("DETAIL 3",G68)))</formula>
    </cfRule>
    <cfRule type="containsText" dxfId="1688" priority="2612" stopIfTrue="1" operator="containsText" text="DETAIL 2">
      <formula>NOT(ISERROR(SEARCH("DETAIL 2",G68)))</formula>
    </cfRule>
    <cfRule type="containsText" dxfId="1687" priority="2613" stopIfTrue="1" operator="containsText" text="DETAIL 1">
      <formula>NOT(ISERROR(SEARCH("DETAIL 1",G68)))</formula>
    </cfRule>
    <cfRule type="containsText" dxfId="1686" priority="2614" stopIfTrue="1" operator="containsText" text="CV">
      <formula>NOT(ISERROR(SEARCH("CV",G68)))</formula>
    </cfRule>
    <cfRule type="containsText" dxfId="1685" priority="2615" stopIfTrue="1" operator="containsText" text="BO">
      <formula>NOT(ISERROR(SEARCH("BO",G68)))</formula>
    </cfRule>
  </conditionalFormatting>
  <conditionalFormatting sqref="E68">
    <cfRule type="cellIs" dxfId="1684" priority="2610" stopIfTrue="1" operator="notEqual">
      <formula>2</formula>
    </cfRule>
  </conditionalFormatting>
  <conditionalFormatting sqref="F67">
    <cfRule type="containsText" dxfId="1683" priority="2605" stopIfTrue="1" operator="containsText" text="DETAIL 3">
      <formula>NOT(ISERROR(SEARCH("DETAIL 3",F67)))</formula>
    </cfRule>
    <cfRule type="containsText" dxfId="1682" priority="2606" stopIfTrue="1" operator="containsText" text="DETAIL 2">
      <formula>NOT(ISERROR(SEARCH("DETAIL 2",F67)))</formula>
    </cfRule>
    <cfRule type="containsText" dxfId="1681" priority="2607" stopIfTrue="1" operator="containsText" text="DETAIL 1">
      <formula>NOT(ISERROR(SEARCH("DETAIL 1",F67)))</formula>
    </cfRule>
    <cfRule type="containsText" dxfId="1680" priority="2608" stopIfTrue="1" operator="containsText" text="CV">
      <formula>NOT(ISERROR(SEARCH("CV",F67)))</formula>
    </cfRule>
    <cfRule type="containsText" dxfId="1679" priority="2609" stopIfTrue="1" operator="containsText" text="BO">
      <formula>NOT(ISERROR(SEARCH("BO",F67)))</formula>
    </cfRule>
  </conditionalFormatting>
  <conditionalFormatting sqref="H67:I67">
    <cfRule type="containsText" dxfId="1678" priority="2592" stopIfTrue="1" operator="containsText" text="V-CL G + AR">
      <formula>NOT(ISERROR(SEARCH("V-CL G + AR",H67)))</formula>
    </cfRule>
    <cfRule type="containsText" dxfId="1677" priority="2593" stopIfTrue="1" operator="containsText" text="V-CL F + AR">
      <formula>NOT(ISERROR(SEARCH("V-CL F + AR",H67)))</formula>
    </cfRule>
    <cfRule type="containsText" dxfId="1676" priority="2594" stopIfTrue="1" operator="containsText" text="V-CL E + AR">
      <formula>NOT(ISERROR(SEARCH("V-CL E + AR",H67)))</formula>
    </cfRule>
    <cfRule type="containsText" dxfId="1675" priority="2595" stopIfTrue="1" operator="containsText" text="V-CL D + AR">
      <formula>NOT(ISERROR(SEARCH("V-CL D + AR",H67)))</formula>
    </cfRule>
    <cfRule type="containsText" dxfId="1674" priority="2596" stopIfTrue="1" operator="containsText" text="V-CL C + AR">
      <formula>NOT(ISERROR(SEARCH("V-CL C + AR",H67)))</formula>
    </cfRule>
    <cfRule type="containsText" dxfId="1673" priority="2597" stopIfTrue="1" operator="containsText" text="V-CL B + AR">
      <formula>NOT(ISERROR(SEARCH("V-CL B + AR",H67)))</formula>
    </cfRule>
    <cfRule type="containsText" dxfId="1672" priority="2598" stopIfTrue="1" operator="containsText" text="V-CL A + AR">
      <formula>NOT(ISERROR(SEARCH("V-CL A + AR",H67)))</formula>
    </cfRule>
    <cfRule type="containsText" dxfId="1671" priority="2599" stopIfTrue="1" operator="containsText" text="V-CL G">
      <formula>NOT(ISERROR(SEARCH("V-CL G",H67)))</formula>
    </cfRule>
    <cfRule type="containsText" dxfId="1670" priority="2600" stopIfTrue="1" operator="containsText" text="V-CL F">
      <formula>NOT(ISERROR(SEARCH("V-CL F",H67)))</formula>
    </cfRule>
    <cfRule type="containsText" dxfId="1669" priority="2601" stopIfTrue="1" operator="containsText" text="V-CL E">
      <formula>NOT(ISERROR(SEARCH("V-CL E",H67)))</formula>
    </cfRule>
    <cfRule type="containsText" dxfId="1668" priority="2602" stopIfTrue="1" operator="containsText" text="V-CL D">
      <formula>NOT(ISERROR(SEARCH("V-CL D",H67)))</formula>
    </cfRule>
    <cfRule type="containsText" dxfId="1667" priority="2603" stopIfTrue="1" operator="containsText" text="V-CL C">
      <formula>NOT(ISERROR(SEARCH("V-CL C",H67)))</formula>
    </cfRule>
    <cfRule type="containsText" dxfId="1666" priority="2604" stopIfTrue="1" operator="containsText" text="V-CL B">
      <formula>NOT(ISERROR(SEARCH("V-CL B",H67)))</formula>
    </cfRule>
  </conditionalFormatting>
  <conditionalFormatting sqref="J67">
    <cfRule type="containsText" dxfId="1665" priority="2579" stopIfTrue="1" operator="containsText" text="V-CL G + AR">
      <formula>NOT(ISERROR(SEARCH("V-CL G + AR",J67)))</formula>
    </cfRule>
    <cfRule type="containsText" dxfId="1664" priority="2580" stopIfTrue="1" operator="containsText" text="V-CL F + AR">
      <formula>NOT(ISERROR(SEARCH("V-CL F + AR",J67)))</formula>
    </cfRule>
    <cfRule type="containsText" dxfId="1663" priority="2581" stopIfTrue="1" operator="containsText" text="V-CL E + AR">
      <formula>NOT(ISERROR(SEARCH("V-CL E + AR",J67)))</formula>
    </cfRule>
    <cfRule type="containsText" dxfId="1662" priority="2582" stopIfTrue="1" operator="containsText" text="V-CL D + AR">
      <formula>NOT(ISERROR(SEARCH("V-CL D + AR",J67)))</formula>
    </cfRule>
    <cfRule type="containsText" dxfId="1661" priority="2583" stopIfTrue="1" operator="containsText" text="V-CL C + AR">
      <formula>NOT(ISERROR(SEARCH("V-CL C + AR",J67)))</formula>
    </cfRule>
    <cfRule type="containsText" dxfId="1660" priority="2584" stopIfTrue="1" operator="containsText" text="V-CL B + AR">
      <formula>NOT(ISERROR(SEARCH("V-CL B + AR",J67)))</formula>
    </cfRule>
    <cfRule type="containsText" dxfId="1659" priority="2585" stopIfTrue="1" operator="containsText" text="V-CL A + AR">
      <formula>NOT(ISERROR(SEARCH("V-CL A + AR",J67)))</formula>
    </cfRule>
    <cfRule type="containsText" dxfId="1658" priority="2586" stopIfTrue="1" operator="containsText" text="V-CL G">
      <formula>NOT(ISERROR(SEARCH("V-CL G",J67)))</formula>
    </cfRule>
    <cfRule type="containsText" dxfId="1657" priority="2587" stopIfTrue="1" operator="containsText" text="V-CL F">
      <formula>NOT(ISERROR(SEARCH("V-CL F",J67)))</formula>
    </cfRule>
    <cfRule type="containsText" dxfId="1656" priority="2588" stopIfTrue="1" operator="containsText" text="V-CL E">
      <formula>NOT(ISERROR(SEARCH("V-CL E",J67)))</formula>
    </cfRule>
    <cfRule type="containsText" dxfId="1655" priority="2589" stopIfTrue="1" operator="containsText" text="V-CL D">
      <formula>NOT(ISERROR(SEARCH("V-CL D",J67)))</formula>
    </cfRule>
    <cfRule type="containsText" dxfId="1654" priority="2590" stopIfTrue="1" operator="containsText" text="V-CL C">
      <formula>NOT(ISERROR(SEARCH("V-CL C",J67)))</formula>
    </cfRule>
    <cfRule type="containsText" dxfId="1653" priority="2591" stopIfTrue="1" operator="containsText" text="V-CL B">
      <formula>NOT(ISERROR(SEARCH("V-CL B",J67)))</formula>
    </cfRule>
  </conditionalFormatting>
  <conditionalFormatting sqref="G67">
    <cfRule type="containsText" dxfId="1652" priority="2574" stopIfTrue="1" operator="containsText" text="DETAIL 3">
      <formula>NOT(ISERROR(SEARCH("DETAIL 3",G67)))</formula>
    </cfRule>
    <cfRule type="containsText" dxfId="1651" priority="2575" stopIfTrue="1" operator="containsText" text="DETAIL 2">
      <formula>NOT(ISERROR(SEARCH("DETAIL 2",G67)))</formula>
    </cfRule>
    <cfRule type="containsText" dxfId="1650" priority="2576" stopIfTrue="1" operator="containsText" text="DETAIL 1">
      <formula>NOT(ISERROR(SEARCH("DETAIL 1",G67)))</formula>
    </cfRule>
    <cfRule type="containsText" dxfId="1649" priority="2577" stopIfTrue="1" operator="containsText" text="CV">
      <formula>NOT(ISERROR(SEARCH("CV",G67)))</formula>
    </cfRule>
    <cfRule type="containsText" dxfId="1648" priority="2578" stopIfTrue="1" operator="containsText" text="BO">
      <formula>NOT(ISERROR(SEARCH("BO",G67)))</formula>
    </cfRule>
  </conditionalFormatting>
  <conditionalFormatting sqref="E67">
    <cfRule type="cellIs" dxfId="1647" priority="2573" stopIfTrue="1" operator="notEqual">
      <formula>2</formula>
    </cfRule>
  </conditionalFormatting>
  <conditionalFormatting sqref="F66">
    <cfRule type="containsText" dxfId="1646" priority="2568" stopIfTrue="1" operator="containsText" text="DETAIL 3">
      <formula>NOT(ISERROR(SEARCH("DETAIL 3",F66)))</formula>
    </cfRule>
    <cfRule type="containsText" dxfId="1645" priority="2569" stopIfTrue="1" operator="containsText" text="DETAIL 2">
      <formula>NOT(ISERROR(SEARCH("DETAIL 2",F66)))</formula>
    </cfRule>
    <cfRule type="containsText" dxfId="1644" priority="2570" stopIfTrue="1" operator="containsText" text="DETAIL 1">
      <formula>NOT(ISERROR(SEARCH("DETAIL 1",F66)))</formula>
    </cfRule>
    <cfRule type="containsText" dxfId="1643" priority="2571" stopIfTrue="1" operator="containsText" text="CV">
      <formula>NOT(ISERROR(SEARCH("CV",F66)))</formula>
    </cfRule>
    <cfRule type="containsText" dxfId="1642" priority="2572" stopIfTrue="1" operator="containsText" text="BO">
      <formula>NOT(ISERROR(SEARCH("BO",F66)))</formula>
    </cfRule>
  </conditionalFormatting>
  <conditionalFormatting sqref="H66:I66">
    <cfRule type="containsText" dxfId="1641" priority="2555" stopIfTrue="1" operator="containsText" text="V-CL G + AR">
      <formula>NOT(ISERROR(SEARCH("V-CL G + AR",H66)))</formula>
    </cfRule>
    <cfRule type="containsText" dxfId="1640" priority="2556" stopIfTrue="1" operator="containsText" text="V-CL F + AR">
      <formula>NOT(ISERROR(SEARCH("V-CL F + AR",H66)))</formula>
    </cfRule>
    <cfRule type="containsText" dxfId="1639" priority="2557" stopIfTrue="1" operator="containsText" text="V-CL E + AR">
      <formula>NOT(ISERROR(SEARCH("V-CL E + AR",H66)))</formula>
    </cfRule>
    <cfRule type="containsText" dxfId="1638" priority="2558" stopIfTrue="1" operator="containsText" text="V-CL D + AR">
      <formula>NOT(ISERROR(SEARCH("V-CL D + AR",H66)))</formula>
    </cfRule>
    <cfRule type="containsText" dxfId="1637" priority="2559" stopIfTrue="1" operator="containsText" text="V-CL C + AR">
      <formula>NOT(ISERROR(SEARCH("V-CL C + AR",H66)))</formula>
    </cfRule>
    <cfRule type="containsText" dxfId="1636" priority="2560" stopIfTrue="1" operator="containsText" text="V-CL B + AR">
      <formula>NOT(ISERROR(SEARCH("V-CL B + AR",H66)))</formula>
    </cfRule>
    <cfRule type="containsText" dxfId="1635" priority="2561" stopIfTrue="1" operator="containsText" text="V-CL A + AR">
      <formula>NOT(ISERROR(SEARCH("V-CL A + AR",H66)))</formula>
    </cfRule>
    <cfRule type="containsText" dxfId="1634" priority="2562" stopIfTrue="1" operator="containsText" text="V-CL G">
      <formula>NOT(ISERROR(SEARCH("V-CL G",H66)))</formula>
    </cfRule>
    <cfRule type="containsText" dxfId="1633" priority="2563" stopIfTrue="1" operator="containsText" text="V-CL F">
      <formula>NOT(ISERROR(SEARCH("V-CL F",H66)))</formula>
    </cfRule>
    <cfRule type="containsText" dxfId="1632" priority="2564" stopIfTrue="1" operator="containsText" text="V-CL E">
      <formula>NOT(ISERROR(SEARCH("V-CL E",H66)))</formula>
    </cfRule>
    <cfRule type="containsText" dxfId="1631" priority="2565" stopIfTrue="1" operator="containsText" text="V-CL D">
      <formula>NOT(ISERROR(SEARCH("V-CL D",H66)))</formula>
    </cfRule>
    <cfRule type="containsText" dxfId="1630" priority="2566" stopIfTrue="1" operator="containsText" text="V-CL C">
      <formula>NOT(ISERROR(SEARCH("V-CL C",H66)))</formula>
    </cfRule>
    <cfRule type="containsText" dxfId="1629" priority="2567" stopIfTrue="1" operator="containsText" text="V-CL B">
      <formula>NOT(ISERROR(SEARCH("V-CL B",H66)))</formula>
    </cfRule>
  </conditionalFormatting>
  <conditionalFormatting sqref="J66">
    <cfRule type="containsText" dxfId="1628" priority="2542" stopIfTrue="1" operator="containsText" text="V-CL G + AR">
      <formula>NOT(ISERROR(SEARCH("V-CL G + AR",J66)))</formula>
    </cfRule>
    <cfRule type="containsText" dxfId="1627" priority="2543" stopIfTrue="1" operator="containsText" text="V-CL F + AR">
      <formula>NOT(ISERROR(SEARCH("V-CL F + AR",J66)))</formula>
    </cfRule>
    <cfRule type="containsText" dxfId="1626" priority="2544" stopIfTrue="1" operator="containsText" text="V-CL E + AR">
      <formula>NOT(ISERROR(SEARCH("V-CL E + AR",J66)))</formula>
    </cfRule>
    <cfRule type="containsText" dxfId="1625" priority="2545" stopIfTrue="1" operator="containsText" text="V-CL D + AR">
      <formula>NOT(ISERROR(SEARCH("V-CL D + AR",J66)))</formula>
    </cfRule>
    <cfRule type="containsText" dxfId="1624" priority="2546" stopIfTrue="1" operator="containsText" text="V-CL C + AR">
      <formula>NOT(ISERROR(SEARCH("V-CL C + AR",J66)))</formula>
    </cfRule>
    <cfRule type="containsText" dxfId="1623" priority="2547" stopIfTrue="1" operator="containsText" text="V-CL B + AR">
      <formula>NOT(ISERROR(SEARCH("V-CL B + AR",J66)))</formula>
    </cfRule>
    <cfRule type="containsText" dxfId="1622" priority="2548" stopIfTrue="1" operator="containsText" text="V-CL A + AR">
      <formula>NOT(ISERROR(SEARCH("V-CL A + AR",J66)))</formula>
    </cfRule>
    <cfRule type="containsText" dxfId="1621" priority="2549" stopIfTrue="1" operator="containsText" text="V-CL G">
      <formula>NOT(ISERROR(SEARCH("V-CL G",J66)))</formula>
    </cfRule>
    <cfRule type="containsText" dxfId="1620" priority="2550" stopIfTrue="1" operator="containsText" text="V-CL F">
      <formula>NOT(ISERROR(SEARCH("V-CL F",J66)))</formula>
    </cfRule>
    <cfRule type="containsText" dxfId="1619" priority="2551" stopIfTrue="1" operator="containsText" text="V-CL E">
      <formula>NOT(ISERROR(SEARCH("V-CL E",J66)))</formula>
    </cfRule>
    <cfRule type="containsText" dxfId="1618" priority="2552" stopIfTrue="1" operator="containsText" text="V-CL D">
      <formula>NOT(ISERROR(SEARCH("V-CL D",J66)))</formula>
    </cfRule>
    <cfRule type="containsText" dxfId="1617" priority="2553" stopIfTrue="1" operator="containsText" text="V-CL C">
      <formula>NOT(ISERROR(SEARCH("V-CL C",J66)))</formula>
    </cfRule>
    <cfRule type="containsText" dxfId="1616" priority="2554" stopIfTrue="1" operator="containsText" text="V-CL B">
      <formula>NOT(ISERROR(SEARCH("V-CL B",J66)))</formula>
    </cfRule>
  </conditionalFormatting>
  <conditionalFormatting sqref="G66">
    <cfRule type="containsText" dxfId="1615" priority="2537" stopIfTrue="1" operator="containsText" text="DETAIL 3">
      <formula>NOT(ISERROR(SEARCH("DETAIL 3",G66)))</formula>
    </cfRule>
    <cfRule type="containsText" dxfId="1614" priority="2538" stopIfTrue="1" operator="containsText" text="DETAIL 2">
      <formula>NOT(ISERROR(SEARCH("DETAIL 2",G66)))</formula>
    </cfRule>
    <cfRule type="containsText" dxfId="1613" priority="2539" stopIfTrue="1" operator="containsText" text="DETAIL 1">
      <formula>NOT(ISERROR(SEARCH("DETAIL 1",G66)))</formula>
    </cfRule>
    <cfRule type="containsText" dxfId="1612" priority="2540" stopIfTrue="1" operator="containsText" text="CV">
      <formula>NOT(ISERROR(SEARCH("CV",G66)))</formula>
    </cfRule>
    <cfRule type="containsText" dxfId="1611" priority="2541" stopIfTrue="1" operator="containsText" text="BO">
      <formula>NOT(ISERROR(SEARCH("BO",G66)))</formula>
    </cfRule>
  </conditionalFormatting>
  <conditionalFormatting sqref="E66">
    <cfRule type="cellIs" dxfId="1610" priority="2536" stopIfTrue="1" operator="notEqual">
      <formula>2</formula>
    </cfRule>
  </conditionalFormatting>
  <conditionalFormatting sqref="F65">
    <cfRule type="containsText" dxfId="1609" priority="2531" stopIfTrue="1" operator="containsText" text="DETAIL 3">
      <formula>NOT(ISERROR(SEARCH("DETAIL 3",F65)))</formula>
    </cfRule>
    <cfRule type="containsText" dxfId="1608" priority="2532" stopIfTrue="1" operator="containsText" text="DETAIL 2">
      <formula>NOT(ISERROR(SEARCH("DETAIL 2",F65)))</formula>
    </cfRule>
    <cfRule type="containsText" dxfId="1607" priority="2533" stopIfTrue="1" operator="containsText" text="DETAIL 1">
      <formula>NOT(ISERROR(SEARCH("DETAIL 1",F65)))</formula>
    </cfRule>
    <cfRule type="containsText" dxfId="1606" priority="2534" stopIfTrue="1" operator="containsText" text="CV">
      <formula>NOT(ISERROR(SEARCH("CV",F65)))</formula>
    </cfRule>
    <cfRule type="containsText" dxfId="1605" priority="2535" stopIfTrue="1" operator="containsText" text="BO">
      <formula>NOT(ISERROR(SEARCH("BO",F65)))</formula>
    </cfRule>
  </conditionalFormatting>
  <conditionalFormatting sqref="H65:I65">
    <cfRule type="containsText" dxfId="1604" priority="2518" stopIfTrue="1" operator="containsText" text="V-CL G + AR">
      <formula>NOT(ISERROR(SEARCH("V-CL G + AR",H65)))</formula>
    </cfRule>
    <cfRule type="containsText" dxfId="1603" priority="2519" stopIfTrue="1" operator="containsText" text="V-CL F + AR">
      <formula>NOT(ISERROR(SEARCH("V-CL F + AR",H65)))</formula>
    </cfRule>
    <cfRule type="containsText" dxfId="1602" priority="2520" stopIfTrue="1" operator="containsText" text="V-CL E + AR">
      <formula>NOT(ISERROR(SEARCH("V-CL E + AR",H65)))</formula>
    </cfRule>
    <cfRule type="containsText" dxfId="1601" priority="2521" stopIfTrue="1" operator="containsText" text="V-CL D + AR">
      <formula>NOT(ISERROR(SEARCH("V-CL D + AR",H65)))</formula>
    </cfRule>
    <cfRule type="containsText" dxfId="1600" priority="2522" stopIfTrue="1" operator="containsText" text="V-CL C + AR">
      <formula>NOT(ISERROR(SEARCH("V-CL C + AR",H65)))</formula>
    </cfRule>
    <cfRule type="containsText" dxfId="1599" priority="2523" stopIfTrue="1" operator="containsText" text="V-CL B + AR">
      <formula>NOT(ISERROR(SEARCH("V-CL B + AR",H65)))</formula>
    </cfRule>
    <cfRule type="containsText" dxfId="1598" priority="2524" stopIfTrue="1" operator="containsText" text="V-CL A + AR">
      <formula>NOT(ISERROR(SEARCH("V-CL A + AR",H65)))</formula>
    </cfRule>
    <cfRule type="containsText" dxfId="1597" priority="2525" stopIfTrue="1" operator="containsText" text="V-CL G">
      <formula>NOT(ISERROR(SEARCH("V-CL G",H65)))</formula>
    </cfRule>
    <cfRule type="containsText" dxfId="1596" priority="2526" stopIfTrue="1" operator="containsText" text="V-CL F">
      <formula>NOT(ISERROR(SEARCH("V-CL F",H65)))</formula>
    </cfRule>
    <cfRule type="containsText" dxfId="1595" priority="2527" stopIfTrue="1" operator="containsText" text="V-CL E">
      <formula>NOT(ISERROR(SEARCH("V-CL E",H65)))</formula>
    </cfRule>
    <cfRule type="containsText" dxfId="1594" priority="2528" stopIfTrue="1" operator="containsText" text="V-CL D">
      <formula>NOT(ISERROR(SEARCH("V-CL D",H65)))</formula>
    </cfRule>
    <cfRule type="containsText" dxfId="1593" priority="2529" stopIfTrue="1" operator="containsText" text="V-CL C">
      <formula>NOT(ISERROR(SEARCH("V-CL C",H65)))</formula>
    </cfRule>
    <cfRule type="containsText" dxfId="1592" priority="2530" stopIfTrue="1" operator="containsText" text="V-CL B">
      <formula>NOT(ISERROR(SEARCH("V-CL B",H65)))</formula>
    </cfRule>
  </conditionalFormatting>
  <conditionalFormatting sqref="J65">
    <cfRule type="containsText" dxfId="1591" priority="2505" stopIfTrue="1" operator="containsText" text="V-CL G + AR">
      <formula>NOT(ISERROR(SEARCH("V-CL G + AR",J65)))</formula>
    </cfRule>
    <cfRule type="containsText" dxfId="1590" priority="2506" stopIfTrue="1" operator="containsText" text="V-CL F + AR">
      <formula>NOT(ISERROR(SEARCH("V-CL F + AR",J65)))</formula>
    </cfRule>
    <cfRule type="containsText" dxfId="1589" priority="2507" stopIfTrue="1" operator="containsText" text="V-CL E + AR">
      <formula>NOT(ISERROR(SEARCH("V-CL E + AR",J65)))</formula>
    </cfRule>
    <cfRule type="containsText" dxfId="1588" priority="2508" stopIfTrue="1" operator="containsText" text="V-CL D + AR">
      <formula>NOT(ISERROR(SEARCH("V-CL D + AR",J65)))</formula>
    </cfRule>
    <cfRule type="containsText" dxfId="1587" priority="2509" stopIfTrue="1" operator="containsText" text="V-CL C + AR">
      <formula>NOT(ISERROR(SEARCH("V-CL C + AR",J65)))</formula>
    </cfRule>
    <cfRule type="containsText" dxfId="1586" priority="2510" stopIfTrue="1" operator="containsText" text="V-CL B + AR">
      <formula>NOT(ISERROR(SEARCH("V-CL B + AR",J65)))</formula>
    </cfRule>
    <cfRule type="containsText" dxfId="1585" priority="2511" stopIfTrue="1" operator="containsText" text="V-CL A + AR">
      <formula>NOT(ISERROR(SEARCH("V-CL A + AR",J65)))</formula>
    </cfRule>
    <cfRule type="containsText" dxfId="1584" priority="2512" stopIfTrue="1" operator="containsText" text="V-CL G">
      <formula>NOT(ISERROR(SEARCH("V-CL G",J65)))</formula>
    </cfRule>
    <cfRule type="containsText" dxfId="1583" priority="2513" stopIfTrue="1" operator="containsText" text="V-CL F">
      <formula>NOT(ISERROR(SEARCH("V-CL F",J65)))</formula>
    </cfRule>
    <cfRule type="containsText" dxfId="1582" priority="2514" stopIfTrue="1" operator="containsText" text="V-CL E">
      <formula>NOT(ISERROR(SEARCH("V-CL E",J65)))</formula>
    </cfRule>
    <cfRule type="containsText" dxfId="1581" priority="2515" stopIfTrue="1" operator="containsText" text="V-CL D">
      <formula>NOT(ISERROR(SEARCH("V-CL D",J65)))</formula>
    </cfRule>
    <cfRule type="containsText" dxfId="1580" priority="2516" stopIfTrue="1" operator="containsText" text="V-CL C">
      <formula>NOT(ISERROR(SEARCH("V-CL C",J65)))</formula>
    </cfRule>
    <cfRule type="containsText" dxfId="1579" priority="2517" stopIfTrue="1" operator="containsText" text="V-CL B">
      <formula>NOT(ISERROR(SEARCH("V-CL B",J65)))</formula>
    </cfRule>
  </conditionalFormatting>
  <conditionalFormatting sqref="G65">
    <cfRule type="containsText" dxfId="1578" priority="2500" stopIfTrue="1" operator="containsText" text="DETAIL 3">
      <formula>NOT(ISERROR(SEARCH("DETAIL 3",G65)))</formula>
    </cfRule>
    <cfRule type="containsText" dxfId="1577" priority="2501" stopIfTrue="1" operator="containsText" text="DETAIL 2">
      <formula>NOT(ISERROR(SEARCH("DETAIL 2",G65)))</formula>
    </cfRule>
    <cfRule type="containsText" dxfId="1576" priority="2502" stopIfTrue="1" operator="containsText" text="DETAIL 1">
      <formula>NOT(ISERROR(SEARCH("DETAIL 1",G65)))</formula>
    </cfRule>
    <cfRule type="containsText" dxfId="1575" priority="2503" stopIfTrue="1" operator="containsText" text="CV">
      <formula>NOT(ISERROR(SEARCH("CV",G65)))</formula>
    </cfRule>
    <cfRule type="containsText" dxfId="1574" priority="2504" stopIfTrue="1" operator="containsText" text="BO">
      <formula>NOT(ISERROR(SEARCH("BO",G65)))</formula>
    </cfRule>
  </conditionalFormatting>
  <conditionalFormatting sqref="E65">
    <cfRule type="cellIs" dxfId="1573" priority="2499" stopIfTrue="1" operator="notEqual">
      <formula>2</formula>
    </cfRule>
  </conditionalFormatting>
  <conditionalFormatting sqref="F64">
    <cfRule type="containsText" dxfId="1572" priority="2494" stopIfTrue="1" operator="containsText" text="DETAIL 3">
      <formula>NOT(ISERROR(SEARCH("DETAIL 3",F64)))</formula>
    </cfRule>
    <cfRule type="containsText" dxfId="1571" priority="2495" stopIfTrue="1" operator="containsText" text="DETAIL 2">
      <formula>NOT(ISERROR(SEARCH("DETAIL 2",F64)))</formula>
    </cfRule>
    <cfRule type="containsText" dxfId="1570" priority="2496" stopIfTrue="1" operator="containsText" text="DETAIL 1">
      <formula>NOT(ISERROR(SEARCH("DETAIL 1",F64)))</formula>
    </cfRule>
    <cfRule type="containsText" dxfId="1569" priority="2497" stopIfTrue="1" operator="containsText" text="CV">
      <formula>NOT(ISERROR(SEARCH("CV",F64)))</formula>
    </cfRule>
    <cfRule type="containsText" dxfId="1568" priority="2498" stopIfTrue="1" operator="containsText" text="BO">
      <formula>NOT(ISERROR(SEARCH("BO",F64)))</formula>
    </cfRule>
  </conditionalFormatting>
  <conditionalFormatting sqref="H64:I64">
    <cfRule type="containsText" dxfId="1567" priority="2481" stopIfTrue="1" operator="containsText" text="V-CL G + AR">
      <formula>NOT(ISERROR(SEARCH("V-CL G + AR",H64)))</formula>
    </cfRule>
    <cfRule type="containsText" dxfId="1566" priority="2482" stopIfTrue="1" operator="containsText" text="V-CL F + AR">
      <formula>NOT(ISERROR(SEARCH("V-CL F + AR",H64)))</formula>
    </cfRule>
    <cfRule type="containsText" dxfId="1565" priority="2483" stopIfTrue="1" operator="containsText" text="V-CL E + AR">
      <formula>NOT(ISERROR(SEARCH("V-CL E + AR",H64)))</formula>
    </cfRule>
    <cfRule type="containsText" dxfId="1564" priority="2484" stopIfTrue="1" operator="containsText" text="V-CL D + AR">
      <formula>NOT(ISERROR(SEARCH("V-CL D + AR",H64)))</formula>
    </cfRule>
    <cfRule type="containsText" dxfId="1563" priority="2485" stopIfTrue="1" operator="containsText" text="V-CL C + AR">
      <formula>NOT(ISERROR(SEARCH("V-CL C + AR",H64)))</formula>
    </cfRule>
    <cfRule type="containsText" dxfId="1562" priority="2486" stopIfTrue="1" operator="containsText" text="V-CL B + AR">
      <formula>NOT(ISERROR(SEARCH("V-CL B + AR",H64)))</formula>
    </cfRule>
    <cfRule type="containsText" dxfId="1561" priority="2487" stopIfTrue="1" operator="containsText" text="V-CL A + AR">
      <formula>NOT(ISERROR(SEARCH("V-CL A + AR",H64)))</formula>
    </cfRule>
    <cfRule type="containsText" dxfId="1560" priority="2488" stopIfTrue="1" operator="containsText" text="V-CL G">
      <formula>NOT(ISERROR(SEARCH("V-CL G",H64)))</formula>
    </cfRule>
    <cfRule type="containsText" dxfId="1559" priority="2489" stopIfTrue="1" operator="containsText" text="V-CL F">
      <formula>NOT(ISERROR(SEARCH("V-CL F",H64)))</formula>
    </cfRule>
    <cfRule type="containsText" dxfId="1558" priority="2490" stopIfTrue="1" operator="containsText" text="V-CL E">
      <formula>NOT(ISERROR(SEARCH("V-CL E",H64)))</formula>
    </cfRule>
    <cfRule type="containsText" dxfId="1557" priority="2491" stopIfTrue="1" operator="containsText" text="V-CL D">
      <formula>NOT(ISERROR(SEARCH("V-CL D",H64)))</formula>
    </cfRule>
    <cfRule type="containsText" dxfId="1556" priority="2492" stopIfTrue="1" operator="containsText" text="V-CL C">
      <formula>NOT(ISERROR(SEARCH("V-CL C",H64)))</formula>
    </cfRule>
    <cfRule type="containsText" dxfId="1555" priority="2493" stopIfTrue="1" operator="containsText" text="V-CL B">
      <formula>NOT(ISERROR(SEARCH("V-CL B",H64)))</formula>
    </cfRule>
  </conditionalFormatting>
  <conditionalFormatting sqref="J64">
    <cfRule type="containsText" dxfId="1554" priority="2468" stopIfTrue="1" operator="containsText" text="V-CL G + AR">
      <formula>NOT(ISERROR(SEARCH("V-CL G + AR",J64)))</formula>
    </cfRule>
    <cfRule type="containsText" dxfId="1553" priority="2469" stopIfTrue="1" operator="containsText" text="V-CL F + AR">
      <formula>NOT(ISERROR(SEARCH("V-CL F + AR",J64)))</formula>
    </cfRule>
    <cfRule type="containsText" dxfId="1552" priority="2470" stopIfTrue="1" operator="containsText" text="V-CL E + AR">
      <formula>NOT(ISERROR(SEARCH("V-CL E + AR",J64)))</formula>
    </cfRule>
    <cfRule type="containsText" dxfId="1551" priority="2471" stopIfTrue="1" operator="containsText" text="V-CL D + AR">
      <formula>NOT(ISERROR(SEARCH("V-CL D + AR",J64)))</formula>
    </cfRule>
    <cfRule type="containsText" dxfId="1550" priority="2472" stopIfTrue="1" operator="containsText" text="V-CL C + AR">
      <formula>NOT(ISERROR(SEARCH("V-CL C + AR",J64)))</formula>
    </cfRule>
    <cfRule type="containsText" dxfId="1549" priority="2473" stopIfTrue="1" operator="containsText" text="V-CL B + AR">
      <formula>NOT(ISERROR(SEARCH("V-CL B + AR",J64)))</formula>
    </cfRule>
    <cfRule type="containsText" dxfId="1548" priority="2474" stopIfTrue="1" operator="containsText" text="V-CL A + AR">
      <formula>NOT(ISERROR(SEARCH("V-CL A + AR",J64)))</formula>
    </cfRule>
    <cfRule type="containsText" dxfId="1547" priority="2475" stopIfTrue="1" operator="containsText" text="V-CL G">
      <formula>NOT(ISERROR(SEARCH("V-CL G",J64)))</formula>
    </cfRule>
    <cfRule type="containsText" dxfId="1546" priority="2476" stopIfTrue="1" operator="containsText" text="V-CL F">
      <formula>NOT(ISERROR(SEARCH("V-CL F",J64)))</formula>
    </cfRule>
    <cfRule type="containsText" dxfId="1545" priority="2477" stopIfTrue="1" operator="containsText" text="V-CL E">
      <formula>NOT(ISERROR(SEARCH("V-CL E",J64)))</formula>
    </cfRule>
    <cfRule type="containsText" dxfId="1544" priority="2478" stopIfTrue="1" operator="containsText" text="V-CL D">
      <formula>NOT(ISERROR(SEARCH("V-CL D",J64)))</formula>
    </cfRule>
    <cfRule type="containsText" dxfId="1543" priority="2479" stopIfTrue="1" operator="containsText" text="V-CL C">
      <formula>NOT(ISERROR(SEARCH("V-CL C",J64)))</formula>
    </cfRule>
    <cfRule type="containsText" dxfId="1542" priority="2480" stopIfTrue="1" operator="containsText" text="V-CL B">
      <formula>NOT(ISERROR(SEARCH("V-CL B",J64)))</formula>
    </cfRule>
  </conditionalFormatting>
  <conditionalFormatting sqref="G64">
    <cfRule type="containsText" dxfId="1541" priority="2463" stopIfTrue="1" operator="containsText" text="DETAIL 3">
      <formula>NOT(ISERROR(SEARCH("DETAIL 3",G64)))</formula>
    </cfRule>
    <cfRule type="containsText" dxfId="1540" priority="2464" stopIfTrue="1" operator="containsText" text="DETAIL 2">
      <formula>NOT(ISERROR(SEARCH("DETAIL 2",G64)))</formula>
    </cfRule>
    <cfRule type="containsText" dxfId="1539" priority="2465" stopIfTrue="1" operator="containsText" text="DETAIL 1">
      <formula>NOT(ISERROR(SEARCH("DETAIL 1",G64)))</formula>
    </cfRule>
    <cfRule type="containsText" dxfId="1538" priority="2466" stopIfTrue="1" operator="containsText" text="CV">
      <formula>NOT(ISERROR(SEARCH("CV",G64)))</formula>
    </cfRule>
    <cfRule type="containsText" dxfId="1537" priority="2467" stopIfTrue="1" operator="containsText" text="BO">
      <formula>NOT(ISERROR(SEARCH("BO",G64)))</formula>
    </cfRule>
  </conditionalFormatting>
  <conditionalFormatting sqref="E64">
    <cfRule type="cellIs" dxfId="1536" priority="2462" stopIfTrue="1" operator="notEqual">
      <formula>2</formula>
    </cfRule>
  </conditionalFormatting>
  <conditionalFormatting sqref="F63">
    <cfRule type="containsText" dxfId="1535" priority="2457" stopIfTrue="1" operator="containsText" text="DETAIL 3">
      <formula>NOT(ISERROR(SEARCH("DETAIL 3",F63)))</formula>
    </cfRule>
    <cfRule type="containsText" dxfId="1534" priority="2458" stopIfTrue="1" operator="containsText" text="DETAIL 2">
      <formula>NOT(ISERROR(SEARCH("DETAIL 2",F63)))</formula>
    </cfRule>
    <cfRule type="containsText" dxfId="1533" priority="2459" stopIfTrue="1" operator="containsText" text="DETAIL 1">
      <formula>NOT(ISERROR(SEARCH("DETAIL 1",F63)))</formula>
    </cfRule>
    <cfRule type="containsText" dxfId="1532" priority="2460" stopIfTrue="1" operator="containsText" text="CV">
      <formula>NOT(ISERROR(SEARCH("CV",F63)))</formula>
    </cfRule>
    <cfRule type="containsText" dxfId="1531" priority="2461" stopIfTrue="1" operator="containsText" text="BO">
      <formula>NOT(ISERROR(SEARCH("BO",F63)))</formula>
    </cfRule>
  </conditionalFormatting>
  <conditionalFormatting sqref="H63:I63">
    <cfRule type="containsText" dxfId="1530" priority="2444" stopIfTrue="1" operator="containsText" text="V-CL G + AR">
      <formula>NOT(ISERROR(SEARCH("V-CL G + AR",H63)))</formula>
    </cfRule>
    <cfRule type="containsText" dxfId="1529" priority="2445" stopIfTrue="1" operator="containsText" text="V-CL F + AR">
      <formula>NOT(ISERROR(SEARCH("V-CL F + AR",H63)))</formula>
    </cfRule>
    <cfRule type="containsText" dxfId="1528" priority="2446" stopIfTrue="1" operator="containsText" text="V-CL E + AR">
      <formula>NOT(ISERROR(SEARCH("V-CL E + AR",H63)))</formula>
    </cfRule>
    <cfRule type="containsText" dxfId="1527" priority="2447" stopIfTrue="1" operator="containsText" text="V-CL D + AR">
      <formula>NOT(ISERROR(SEARCH("V-CL D + AR",H63)))</formula>
    </cfRule>
    <cfRule type="containsText" dxfId="1526" priority="2448" stopIfTrue="1" operator="containsText" text="V-CL C + AR">
      <formula>NOT(ISERROR(SEARCH("V-CL C + AR",H63)))</formula>
    </cfRule>
    <cfRule type="containsText" dxfId="1525" priority="2449" stopIfTrue="1" operator="containsText" text="V-CL B + AR">
      <formula>NOT(ISERROR(SEARCH("V-CL B + AR",H63)))</formula>
    </cfRule>
    <cfRule type="containsText" dxfId="1524" priority="2450" stopIfTrue="1" operator="containsText" text="V-CL A + AR">
      <formula>NOT(ISERROR(SEARCH("V-CL A + AR",H63)))</formula>
    </cfRule>
    <cfRule type="containsText" dxfId="1523" priority="2451" stopIfTrue="1" operator="containsText" text="V-CL G">
      <formula>NOT(ISERROR(SEARCH("V-CL G",H63)))</formula>
    </cfRule>
    <cfRule type="containsText" dxfId="1522" priority="2452" stopIfTrue="1" operator="containsText" text="V-CL F">
      <formula>NOT(ISERROR(SEARCH("V-CL F",H63)))</formula>
    </cfRule>
    <cfRule type="containsText" dxfId="1521" priority="2453" stopIfTrue="1" operator="containsText" text="V-CL E">
      <formula>NOT(ISERROR(SEARCH("V-CL E",H63)))</formula>
    </cfRule>
    <cfRule type="containsText" dxfId="1520" priority="2454" stopIfTrue="1" operator="containsText" text="V-CL D">
      <formula>NOT(ISERROR(SEARCH("V-CL D",H63)))</formula>
    </cfRule>
    <cfRule type="containsText" dxfId="1519" priority="2455" stopIfTrue="1" operator="containsText" text="V-CL C">
      <formula>NOT(ISERROR(SEARCH("V-CL C",H63)))</formula>
    </cfRule>
    <cfRule type="containsText" dxfId="1518" priority="2456" stopIfTrue="1" operator="containsText" text="V-CL B">
      <formula>NOT(ISERROR(SEARCH("V-CL B",H63)))</formula>
    </cfRule>
  </conditionalFormatting>
  <conditionalFormatting sqref="J63">
    <cfRule type="containsText" dxfId="1517" priority="2431" stopIfTrue="1" operator="containsText" text="V-CL G + AR">
      <formula>NOT(ISERROR(SEARCH("V-CL G + AR",J63)))</formula>
    </cfRule>
    <cfRule type="containsText" dxfId="1516" priority="2432" stopIfTrue="1" operator="containsText" text="V-CL F + AR">
      <formula>NOT(ISERROR(SEARCH("V-CL F + AR",J63)))</formula>
    </cfRule>
    <cfRule type="containsText" dxfId="1515" priority="2433" stopIfTrue="1" operator="containsText" text="V-CL E + AR">
      <formula>NOT(ISERROR(SEARCH("V-CL E + AR",J63)))</formula>
    </cfRule>
    <cfRule type="containsText" dxfId="1514" priority="2434" stopIfTrue="1" operator="containsText" text="V-CL D + AR">
      <formula>NOT(ISERROR(SEARCH("V-CL D + AR",J63)))</formula>
    </cfRule>
    <cfRule type="containsText" dxfId="1513" priority="2435" stopIfTrue="1" operator="containsText" text="V-CL C + AR">
      <formula>NOT(ISERROR(SEARCH("V-CL C + AR",J63)))</formula>
    </cfRule>
    <cfRule type="containsText" dxfId="1512" priority="2436" stopIfTrue="1" operator="containsText" text="V-CL B + AR">
      <formula>NOT(ISERROR(SEARCH("V-CL B + AR",J63)))</formula>
    </cfRule>
    <cfRule type="containsText" dxfId="1511" priority="2437" stopIfTrue="1" operator="containsText" text="V-CL A + AR">
      <formula>NOT(ISERROR(SEARCH("V-CL A + AR",J63)))</formula>
    </cfRule>
    <cfRule type="containsText" dxfId="1510" priority="2438" stopIfTrue="1" operator="containsText" text="V-CL G">
      <formula>NOT(ISERROR(SEARCH("V-CL G",J63)))</formula>
    </cfRule>
    <cfRule type="containsText" dxfId="1509" priority="2439" stopIfTrue="1" operator="containsText" text="V-CL F">
      <formula>NOT(ISERROR(SEARCH("V-CL F",J63)))</formula>
    </cfRule>
    <cfRule type="containsText" dxfId="1508" priority="2440" stopIfTrue="1" operator="containsText" text="V-CL E">
      <formula>NOT(ISERROR(SEARCH("V-CL E",J63)))</formula>
    </cfRule>
    <cfRule type="containsText" dxfId="1507" priority="2441" stopIfTrue="1" operator="containsText" text="V-CL D">
      <formula>NOT(ISERROR(SEARCH("V-CL D",J63)))</formula>
    </cfRule>
    <cfRule type="containsText" dxfId="1506" priority="2442" stopIfTrue="1" operator="containsText" text="V-CL C">
      <formula>NOT(ISERROR(SEARCH("V-CL C",J63)))</formula>
    </cfRule>
    <cfRule type="containsText" dxfId="1505" priority="2443" stopIfTrue="1" operator="containsText" text="V-CL B">
      <formula>NOT(ISERROR(SEARCH("V-CL B",J63)))</formula>
    </cfRule>
  </conditionalFormatting>
  <conditionalFormatting sqref="G63">
    <cfRule type="containsText" dxfId="1504" priority="2426" stopIfTrue="1" operator="containsText" text="DETAIL 3">
      <formula>NOT(ISERROR(SEARCH("DETAIL 3",G63)))</formula>
    </cfRule>
    <cfRule type="containsText" dxfId="1503" priority="2427" stopIfTrue="1" operator="containsText" text="DETAIL 2">
      <formula>NOT(ISERROR(SEARCH("DETAIL 2",G63)))</formula>
    </cfRule>
    <cfRule type="containsText" dxfId="1502" priority="2428" stopIfTrue="1" operator="containsText" text="DETAIL 1">
      <formula>NOT(ISERROR(SEARCH("DETAIL 1",G63)))</formula>
    </cfRule>
    <cfRule type="containsText" dxfId="1501" priority="2429" stopIfTrue="1" operator="containsText" text="CV">
      <formula>NOT(ISERROR(SEARCH("CV",G63)))</formula>
    </cfRule>
    <cfRule type="containsText" dxfId="1500" priority="2430" stopIfTrue="1" operator="containsText" text="BO">
      <formula>NOT(ISERROR(SEARCH("BO",G63)))</formula>
    </cfRule>
  </conditionalFormatting>
  <conditionalFormatting sqref="E63">
    <cfRule type="cellIs" dxfId="1499" priority="2425" stopIfTrue="1" operator="notEqual">
      <formula>2</formula>
    </cfRule>
  </conditionalFormatting>
  <conditionalFormatting sqref="F62">
    <cfRule type="containsText" dxfId="1498" priority="2420" stopIfTrue="1" operator="containsText" text="DETAIL 3">
      <formula>NOT(ISERROR(SEARCH("DETAIL 3",F62)))</formula>
    </cfRule>
    <cfRule type="containsText" dxfId="1497" priority="2421" stopIfTrue="1" operator="containsText" text="DETAIL 2">
      <formula>NOT(ISERROR(SEARCH("DETAIL 2",F62)))</formula>
    </cfRule>
    <cfRule type="containsText" dxfId="1496" priority="2422" stopIfTrue="1" operator="containsText" text="DETAIL 1">
      <formula>NOT(ISERROR(SEARCH("DETAIL 1",F62)))</formula>
    </cfRule>
    <cfRule type="containsText" dxfId="1495" priority="2423" stopIfTrue="1" operator="containsText" text="CV">
      <formula>NOT(ISERROR(SEARCH("CV",F62)))</formula>
    </cfRule>
    <cfRule type="containsText" dxfId="1494" priority="2424" stopIfTrue="1" operator="containsText" text="BO">
      <formula>NOT(ISERROR(SEARCH("BO",F62)))</formula>
    </cfRule>
  </conditionalFormatting>
  <conditionalFormatting sqref="H62:I62">
    <cfRule type="containsText" dxfId="1493" priority="2407" stopIfTrue="1" operator="containsText" text="V-CL G + AR">
      <formula>NOT(ISERROR(SEARCH("V-CL G + AR",H62)))</formula>
    </cfRule>
    <cfRule type="containsText" dxfId="1492" priority="2408" stopIfTrue="1" operator="containsText" text="V-CL F + AR">
      <formula>NOT(ISERROR(SEARCH("V-CL F + AR",H62)))</formula>
    </cfRule>
    <cfRule type="containsText" dxfId="1491" priority="2409" stopIfTrue="1" operator="containsText" text="V-CL E + AR">
      <formula>NOT(ISERROR(SEARCH("V-CL E + AR",H62)))</formula>
    </cfRule>
    <cfRule type="containsText" dxfId="1490" priority="2410" stopIfTrue="1" operator="containsText" text="V-CL D + AR">
      <formula>NOT(ISERROR(SEARCH("V-CL D + AR",H62)))</formula>
    </cfRule>
    <cfRule type="containsText" dxfId="1489" priority="2411" stopIfTrue="1" operator="containsText" text="V-CL C + AR">
      <formula>NOT(ISERROR(SEARCH("V-CL C + AR",H62)))</formula>
    </cfRule>
    <cfRule type="containsText" dxfId="1488" priority="2412" stopIfTrue="1" operator="containsText" text="V-CL B + AR">
      <formula>NOT(ISERROR(SEARCH("V-CL B + AR",H62)))</formula>
    </cfRule>
    <cfRule type="containsText" dxfId="1487" priority="2413" stopIfTrue="1" operator="containsText" text="V-CL A + AR">
      <formula>NOT(ISERROR(SEARCH("V-CL A + AR",H62)))</formula>
    </cfRule>
    <cfRule type="containsText" dxfId="1486" priority="2414" stopIfTrue="1" operator="containsText" text="V-CL G">
      <formula>NOT(ISERROR(SEARCH("V-CL G",H62)))</formula>
    </cfRule>
    <cfRule type="containsText" dxfId="1485" priority="2415" stopIfTrue="1" operator="containsText" text="V-CL F">
      <formula>NOT(ISERROR(SEARCH("V-CL F",H62)))</formula>
    </cfRule>
    <cfRule type="containsText" dxfId="1484" priority="2416" stopIfTrue="1" operator="containsText" text="V-CL E">
      <formula>NOT(ISERROR(SEARCH("V-CL E",H62)))</formula>
    </cfRule>
    <cfRule type="containsText" dxfId="1483" priority="2417" stopIfTrue="1" operator="containsText" text="V-CL D">
      <formula>NOT(ISERROR(SEARCH("V-CL D",H62)))</formula>
    </cfRule>
    <cfRule type="containsText" dxfId="1482" priority="2418" stopIfTrue="1" operator="containsText" text="V-CL C">
      <formula>NOT(ISERROR(SEARCH("V-CL C",H62)))</formula>
    </cfRule>
    <cfRule type="containsText" dxfId="1481" priority="2419" stopIfTrue="1" operator="containsText" text="V-CL B">
      <formula>NOT(ISERROR(SEARCH("V-CL B",H62)))</formula>
    </cfRule>
  </conditionalFormatting>
  <conditionalFormatting sqref="J62">
    <cfRule type="containsText" dxfId="1480" priority="2394" stopIfTrue="1" operator="containsText" text="V-CL G + AR">
      <formula>NOT(ISERROR(SEARCH("V-CL G + AR",J62)))</formula>
    </cfRule>
    <cfRule type="containsText" dxfId="1479" priority="2395" stopIfTrue="1" operator="containsText" text="V-CL F + AR">
      <formula>NOT(ISERROR(SEARCH("V-CL F + AR",J62)))</formula>
    </cfRule>
    <cfRule type="containsText" dxfId="1478" priority="2396" stopIfTrue="1" operator="containsText" text="V-CL E + AR">
      <formula>NOT(ISERROR(SEARCH("V-CL E + AR",J62)))</formula>
    </cfRule>
    <cfRule type="containsText" dxfId="1477" priority="2397" stopIfTrue="1" operator="containsText" text="V-CL D + AR">
      <formula>NOT(ISERROR(SEARCH("V-CL D + AR",J62)))</formula>
    </cfRule>
    <cfRule type="containsText" dxfId="1476" priority="2398" stopIfTrue="1" operator="containsText" text="V-CL C + AR">
      <formula>NOT(ISERROR(SEARCH("V-CL C + AR",J62)))</formula>
    </cfRule>
    <cfRule type="containsText" dxfId="1475" priority="2399" stopIfTrue="1" operator="containsText" text="V-CL B + AR">
      <formula>NOT(ISERROR(SEARCH("V-CL B + AR",J62)))</formula>
    </cfRule>
    <cfRule type="containsText" dxfId="1474" priority="2400" stopIfTrue="1" operator="containsText" text="V-CL A + AR">
      <formula>NOT(ISERROR(SEARCH("V-CL A + AR",J62)))</formula>
    </cfRule>
    <cfRule type="containsText" dxfId="1473" priority="2401" stopIfTrue="1" operator="containsText" text="V-CL G">
      <formula>NOT(ISERROR(SEARCH("V-CL G",J62)))</formula>
    </cfRule>
    <cfRule type="containsText" dxfId="1472" priority="2402" stopIfTrue="1" operator="containsText" text="V-CL F">
      <formula>NOT(ISERROR(SEARCH("V-CL F",J62)))</formula>
    </cfRule>
    <cfRule type="containsText" dxfId="1471" priority="2403" stopIfTrue="1" operator="containsText" text="V-CL E">
      <formula>NOT(ISERROR(SEARCH("V-CL E",J62)))</formula>
    </cfRule>
    <cfRule type="containsText" dxfId="1470" priority="2404" stopIfTrue="1" operator="containsText" text="V-CL D">
      <formula>NOT(ISERROR(SEARCH("V-CL D",J62)))</formula>
    </cfRule>
    <cfRule type="containsText" dxfId="1469" priority="2405" stopIfTrue="1" operator="containsText" text="V-CL C">
      <formula>NOT(ISERROR(SEARCH("V-CL C",J62)))</formula>
    </cfRule>
    <cfRule type="containsText" dxfId="1468" priority="2406" stopIfTrue="1" operator="containsText" text="V-CL B">
      <formula>NOT(ISERROR(SEARCH("V-CL B",J62)))</formula>
    </cfRule>
  </conditionalFormatting>
  <conditionalFormatting sqref="G62">
    <cfRule type="containsText" dxfId="1467" priority="2389" stopIfTrue="1" operator="containsText" text="DETAIL 3">
      <formula>NOT(ISERROR(SEARCH("DETAIL 3",G62)))</formula>
    </cfRule>
    <cfRule type="containsText" dxfId="1466" priority="2390" stopIfTrue="1" operator="containsText" text="DETAIL 2">
      <formula>NOT(ISERROR(SEARCH("DETAIL 2",G62)))</formula>
    </cfRule>
    <cfRule type="containsText" dxfId="1465" priority="2391" stopIfTrue="1" operator="containsText" text="DETAIL 1">
      <formula>NOT(ISERROR(SEARCH("DETAIL 1",G62)))</formula>
    </cfRule>
    <cfRule type="containsText" dxfId="1464" priority="2392" stopIfTrue="1" operator="containsText" text="CV">
      <formula>NOT(ISERROR(SEARCH("CV",G62)))</formula>
    </cfRule>
    <cfRule type="containsText" dxfId="1463" priority="2393" stopIfTrue="1" operator="containsText" text="BO">
      <formula>NOT(ISERROR(SEARCH("BO",G62)))</formula>
    </cfRule>
  </conditionalFormatting>
  <conditionalFormatting sqref="E62">
    <cfRule type="cellIs" dxfId="1462" priority="2388" stopIfTrue="1" operator="notEqual">
      <formula>2</formula>
    </cfRule>
  </conditionalFormatting>
  <conditionalFormatting sqref="F61">
    <cfRule type="containsText" dxfId="1461" priority="2383" stopIfTrue="1" operator="containsText" text="DETAIL 3">
      <formula>NOT(ISERROR(SEARCH("DETAIL 3",F61)))</formula>
    </cfRule>
    <cfRule type="containsText" dxfId="1460" priority="2384" stopIfTrue="1" operator="containsText" text="DETAIL 2">
      <formula>NOT(ISERROR(SEARCH("DETAIL 2",F61)))</formula>
    </cfRule>
    <cfRule type="containsText" dxfId="1459" priority="2385" stopIfTrue="1" operator="containsText" text="DETAIL 1">
      <formula>NOT(ISERROR(SEARCH("DETAIL 1",F61)))</formula>
    </cfRule>
    <cfRule type="containsText" dxfId="1458" priority="2386" stopIfTrue="1" operator="containsText" text="CV">
      <formula>NOT(ISERROR(SEARCH("CV",F61)))</formula>
    </cfRule>
    <cfRule type="containsText" dxfId="1457" priority="2387" stopIfTrue="1" operator="containsText" text="BO">
      <formula>NOT(ISERROR(SEARCH("BO",F61)))</formula>
    </cfRule>
  </conditionalFormatting>
  <conditionalFormatting sqref="H61:I61">
    <cfRule type="containsText" dxfId="1456" priority="2370" stopIfTrue="1" operator="containsText" text="V-CL G + AR">
      <formula>NOT(ISERROR(SEARCH("V-CL G + AR",H61)))</formula>
    </cfRule>
    <cfRule type="containsText" dxfId="1455" priority="2371" stopIfTrue="1" operator="containsText" text="V-CL F + AR">
      <formula>NOT(ISERROR(SEARCH("V-CL F + AR",H61)))</formula>
    </cfRule>
    <cfRule type="containsText" dxfId="1454" priority="2372" stopIfTrue="1" operator="containsText" text="V-CL E + AR">
      <formula>NOT(ISERROR(SEARCH("V-CL E + AR",H61)))</formula>
    </cfRule>
    <cfRule type="containsText" dxfId="1453" priority="2373" stopIfTrue="1" operator="containsText" text="V-CL D + AR">
      <formula>NOT(ISERROR(SEARCH("V-CL D + AR",H61)))</formula>
    </cfRule>
    <cfRule type="containsText" dxfId="1452" priority="2374" stopIfTrue="1" operator="containsText" text="V-CL C + AR">
      <formula>NOT(ISERROR(SEARCH("V-CL C + AR",H61)))</formula>
    </cfRule>
    <cfRule type="containsText" dxfId="1451" priority="2375" stopIfTrue="1" operator="containsText" text="V-CL B + AR">
      <formula>NOT(ISERROR(SEARCH("V-CL B + AR",H61)))</formula>
    </cfRule>
    <cfRule type="containsText" dxfId="1450" priority="2376" stopIfTrue="1" operator="containsText" text="V-CL A + AR">
      <formula>NOT(ISERROR(SEARCH("V-CL A + AR",H61)))</formula>
    </cfRule>
    <cfRule type="containsText" dxfId="1449" priority="2377" stopIfTrue="1" operator="containsText" text="V-CL G">
      <formula>NOT(ISERROR(SEARCH("V-CL G",H61)))</formula>
    </cfRule>
    <cfRule type="containsText" dxfId="1448" priority="2378" stopIfTrue="1" operator="containsText" text="V-CL F">
      <formula>NOT(ISERROR(SEARCH("V-CL F",H61)))</formula>
    </cfRule>
    <cfRule type="containsText" dxfId="1447" priority="2379" stopIfTrue="1" operator="containsText" text="V-CL E">
      <formula>NOT(ISERROR(SEARCH("V-CL E",H61)))</formula>
    </cfRule>
    <cfRule type="containsText" dxfId="1446" priority="2380" stopIfTrue="1" operator="containsText" text="V-CL D">
      <formula>NOT(ISERROR(SEARCH("V-CL D",H61)))</formula>
    </cfRule>
    <cfRule type="containsText" dxfId="1445" priority="2381" stopIfTrue="1" operator="containsText" text="V-CL C">
      <formula>NOT(ISERROR(SEARCH("V-CL C",H61)))</formula>
    </cfRule>
    <cfRule type="containsText" dxfId="1444" priority="2382" stopIfTrue="1" operator="containsText" text="V-CL B">
      <formula>NOT(ISERROR(SEARCH("V-CL B",H61)))</formula>
    </cfRule>
  </conditionalFormatting>
  <conditionalFormatting sqref="J61">
    <cfRule type="containsText" dxfId="1443" priority="2357" stopIfTrue="1" operator="containsText" text="V-CL G + AR">
      <formula>NOT(ISERROR(SEARCH("V-CL G + AR",J61)))</formula>
    </cfRule>
    <cfRule type="containsText" dxfId="1442" priority="2358" stopIfTrue="1" operator="containsText" text="V-CL F + AR">
      <formula>NOT(ISERROR(SEARCH("V-CL F + AR",J61)))</formula>
    </cfRule>
    <cfRule type="containsText" dxfId="1441" priority="2359" stopIfTrue="1" operator="containsText" text="V-CL E + AR">
      <formula>NOT(ISERROR(SEARCH("V-CL E + AR",J61)))</formula>
    </cfRule>
    <cfRule type="containsText" dxfId="1440" priority="2360" stopIfTrue="1" operator="containsText" text="V-CL D + AR">
      <formula>NOT(ISERROR(SEARCH("V-CL D + AR",J61)))</formula>
    </cfRule>
    <cfRule type="containsText" dxfId="1439" priority="2361" stopIfTrue="1" operator="containsText" text="V-CL C + AR">
      <formula>NOT(ISERROR(SEARCH("V-CL C + AR",J61)))</formula>
    </cfRule>
    <cfRule type="containsText" dxfId="1438" priority="2362" stopIfTrue="1" operator="containsText" text="V-CL B + AR">
      <formula>NOT(ISERROR(SEARCH("V-CL B + AR",J61)))</formula>
    </cfRule>
    <cfRule type="containsText" dxfId="1437" priority="2363" stopIfTrue="1" operator="containsText" text="V-CL A + AR">
      <formula>NOT(ISERROR(SEARCH("V-CL A + AR",J61)))</formula>
    </cfRule>
    <cfRule type="containsText" dxfId="1436" priority="2364" stopIfTrue="1" operator="containsText" text="V-CL G">
      <formula>NOT(ISERROR(SEARCH("V-CL G",J61)))</formula>
    </cfRule>
    <cfRule type="containsText" dxfId="1435" priority="2365" stopIfTrue="1" operator="containsText" text="V-CL F">
      <formula>NOT(ISERROR(SEARCH("V-CL F",J61)))</formula>
    </cfRule>
    <cfRule type="containsText" dxfId="1434" priority="2366" stopIfTrue="1" operator="containsText" text="V-CL E">
      <formula>NOT(ISERROR(SEARCH("V-CL E",J61)))</formula>
    </cfRule>
    <cfRule type="containsText" dxfId="1433" priority="2367" stopIfTrue="1" operator="containsText" text="V-CL D">
      <formula>NOT(ISERROR(SEARCH("V-CL D",J61)))</formula>
    </cfRule>
    <cfRule type="containsText" dxfId="1432" priority="2368" stopIfTrue="1" operator="containsText" text="V-CL C">
      <formula>NOT(ISERROR(SEARCH("V-CL C",J61)))</formula>
    </cfRule>
    <cfRule type="containsText" dxfId="1431" priority="2369" stopIfTrue="1" operator="containsText" text="V-CL B">
      <formula>NOT(ISERROR(SEARCH("V-CL B",J61)))</formula>
    </cfRule>
  </conditionalFormatting>
  <conditionalFormatting sqref="G61">
    <cfRule type="containsText" dxfId="1430" priority="2352" stopIfTrue="1" operator="containsText" text="DETAIL 3">
      <formula>NOT(ISERROR(SEARCH("DETAIL 3",G61)))</formula>
    </cfRule>
    <cfRule type="containsText" dxfId="1429" priority="2353" stopIfTrue="1" operator="containsText" text="DETAIL 2">
      <formula>NOT(ISERROR(SEARCH("DETAIL 2",G61)))</formula>
    </cfRule>
    <cfRule type="containsText" dxfId="1428" priority="2354" stopIfTrue="1" operator="containsText" text="DETAIL 1">
      <formula>NOT(ISERROR(SEARCH("DETAIL 1",G61)))</formula>
    </cfRule>
    <cfRule type="containsText" dxfId="1427" priority="2355" stopIfTrue="1" operator="containsText" text="CV">
      <formula>NOT(ISERROR(SEARCH("CV",G61)))</formula>
    </cfRule>
    <cfRule type="containsText" dxfId="1426" priority="2356" stopIfTrue="1" operator="containsText" text="BO">
      <formula>NOT(ISERROR(SEARCH("BO",G61)))</formula>
    </cfRule>
  </conditionalFormatting>
  <conditionalFormatting sqref="E61">
    <cfRule type="cellIs" dxfId="1425" priority="2351" stopIfTrue="1" operator="notEqual">
      <formula>2</formula>
    </cfRule>
  </conditionalFormatting>
  <conditionalFormatting sqref="F60">
    <cfRule type="containsText" dxfId="1424" priority="2346" stopIfTrue="1" operator="containsText" text="DETAIL 3">
      <formula>NOT(ISERROR(SEARCH("DETAIL 3",F60)))</formula>
    </cfRule>
    <cfRule type="containsText" dxfId="1423" priority="2347" stopIfTrue="1" operator="containsText" text="DETAIL 2">
      <formula>NOT(ISERROR(SEARCH("DETAIL 2",F60)))</formula>
    </cfRule>
    <cfRule type="containsText" dxfId="1422" priority="2348" stopIfTrue="1" operator="containsText" text="DETAIL 1">
      <formula>NOT(ISERROR(SEARCH("DETAIL 1",F60)))</formula>
    </cfRule>
    <cfRule type="containsText" dxfId="1421" priority="2349" stopIfTrue="1" operator="containsText" text="CV">
      <formula>NOT(ISERROR(SEARCH("CV",F60)))</formula>
    </cfRule>
    <cfRule type="containsText" dxfId="1420" priority="2350" stopIfTrue="1" operator="containsText" text="BO">
      <formula>NOT(ISERROR(SEARCH("BO",F60)))</formula>
    </cfRule>
  </conditionalFormatting>
  <conditionalFormatting sqref="H60:I60">
    <cfRule type="containsText" dxfId="1419" priority="2333" stopIfTrue="1" operator="containsText" text="V-CL G + AR">
      <formula>NOT(ISERROR(SEARCH("V-CL G + AR",H60)))</formula>
    </cfRule>
    <cfRule type="containsText" dxfId="1418" priority="2334" stopIfTrue="1" operator="containsText" text="V-CL F + AR">
      <formula>NOT(ISERROR(SEARCH("V-CL F + AR",H60)))</formula>
    </cfRule>
    <cfRule type="containsText" dxfId="1417" priority="2335" stopIfTrue="1" operator="containsText" text="V-CL E + AR">
      <formula>NOT(ISERROR(SEARCH("V-CL E + AR",H60)))</formula>
    </cfRule>
    <cfRule type="containsText" dxfId="1416" priority="2336" stopIfTrue="1" operator="containsText" text="V-CL D + AR">
      <formula>NOT(ISERROR(SEARCH("V-CL D + AR",H60)))</formula>
    </cfRule>
    <cfRule type="containsText" dxfId="1415" priority="2337" stopIfTrue="1" operator="containsText" text="V-CL C + AR">
      <formula>NOT(ISERROR(SEARCH("V-CL C + AR",H60)))</formula>
    </cfRule>
    <cfRule type="containsText" dxfId="1414" priority="2338" stopIfTrue="1" operator="containsText" text="V-CL B + AR">
      <formula>NOT(ISERROR(SEARCH("V-CL B + AR",H60)))</formula>
    </cfRule>
    <cfRule type="containsText" dxfId="1413" priority="2339" stopIfTrue="1" operator="containsText" text="V-CL A + AR">
      <formula>NOT(ISERROR(SEARCH("V-CL A + AR",H60)))</formula>
    </cfRule>
    <cfRule type="containsText" dxfId="1412" priority="2340" stopIfTrue="1" operator="containsText" text="V-CL G">
      <formula>NOT(ISERROR(SEARCH("V-CL G",H60)))</formula>
    </cfRule>
    <cfRule type="containsText" dxfId="1411" priority="2341" stopIfTrue="1" operator="containsText" text="V-CL F">
      <formula>NOT(ISERROR(SEARCH("V-CL F",H60)))</formula>
    </cfRule>
    <cfRule type="containsText" dxfId="1410" priority="2342" stopIfTrue="1" operator="containsText" text="V-CL E">
      <formula>NOT(ISERROR(SEARCH("V-CL E",H60)))</formula>
    </cfRule>
    <cfRule type="containsText" dxfId="1409" priority="2343" stopIfTrue="1" operator="containsText" text="V-CL D">
      <formula>NOT(ISERROR(SEARCH("V-CL D",H60)))</formula>
    </cfRule>
    <cfRule type="containsText" dxfId="1408" priority="2344" stopIfTrue="1" operator="containsText" text="V-CL C">
      <formula>NOT(ISERROR(SEARCH("V-CL C",H60)))</formula>
    </cfRule>
    <cfRule type="containsText" dxfId="1407" priority="2345" stopIfTrue="1" operator="containsText" text="V-CL B">
      <formula>NOT(ISERROR(SEARCH("V-CL B",H60)))</formula>
    </cfRule>
  </conditionalFormatting>
  <conditionalFormatting sqref="J60">
    <cfRule type="containsText" dxfId="1406" priority="2320" stopIfTrue="1" operator="containsText" text="V-CL G + AR">
      <formula>NOT(ISERROR(SEARCH("V-CL G + AR",J60)))</formula>
    </cfRule>
    <cfRule type="containsText" dxfId="1405" priority="2321" stopIfTrue="1" operator="containsText" text="V-CL F + AR">
      <formula>NOT(ISERROR(SEARCH("V-CL F + AR",J60)))</formula>
    </cfRule>
    <cfRule type="containsText" dxfId="1404" priority="2322" stopIfTrue="1" operator="containsText" text="V-CL E + AR">
      <formula>NOT(ISERROR(SEARCH("V-CL E + AR",J60)))</formula>
    </cfRule>
    <cfRule type="containsText" dxfId="1403" priority="2323" stopIfTrue="1" operator="containsText" text="V-CL D + AR">
      <formula>NOT(ISERROR(SEARCH("V-CL D + AR",J60)))</formula>
    </cfRule>
    <cfRule type="containsText" dxfId="1402" priority="2324" stopIfTrue="1" operator="containsText" text="V-CL C + AR">
      <formula>NOT(ISERROR(SEARCH("V-CL C + AR",J60)))</formula>
    </cfRule>
    <cfRule type="containsText" dxfId="1401" priority="2325" stopIfTrue="1" operator="containsText" text="V-CL B + AR">
      <formula>NOT(ISERROR(SEARCH("V-CL B + AR",J60)))</formula>
    </cfRule>
    <cfRule type="containsText" dxfId="1400" priority="2326" stopIfTrue="1" operator="containsText" text="V-CL A + AR">
      <formula>NOT(ISERROR(SEARCH("V-CL A + AR",J60)))</formula>
    </cfRule>
    <cfRule type="containsText" dxfId="1399" priority="2327" stopIfTrue="1" operator="containsText" text="V-CL G">
      <formula>NOT(ISERROR(SEARCH("V-CL G",J60)))</formula>
    </cfRule>
    <cfRule type="containsText" dxfId="1398" priority="2328" stopIfTrue="1" operator="containsText" text="V-CL F">
      <formula>NOT(ISERROR(SEARCH("V-CL F",J60)))</formula>
    </cfRule>
    <cfRule type="containsText" dxfId="1397" priority="2329" stopIfTrue="1" operator="containsText" text="V-CL E">
      <formula>NOT(ISERROR(SEARCH("V-CL E",J60)))</formula>
    </cfRule>
    <cfRule type="containsText" dxfId="1396" priority="2330" stopIfTrue="1" operator="containsText" text="V-CL D">
      <formula>NOT(ISERROR(SEARCH("V-CL D",J60)))</formula>
    </cfRule>
    <cfRule type="containsText" dxfId="1395" priority="2331" stopIfTrue="1" operator="containsText" text="V-CL C">
      <formula>NOT(ISERROR(SEARCH("V-CL C",J60)))</formula>
    </cfRule>
    <cfRule type="containsText" dxfId="1394" priority="2332" stopIfTrue="1" operator="containsText" text="V-CL B">
      <formula>NOT(ISERROR(SEARCH("V-CL B",J60)))</formula>
    </cfRule>
  </conditionalFormatting>
  <conditionalFormatting sqref="G60">
    <cfRule type="containsText" dxfId="1393" priority="2315" stopIfTrue="1" operator="containsText" text="DETAIL 3">
      <formula>NOT(ISERROR(SEARCH("DETAIL 3",G60)))</formula>
    </cfRule>
    <cfRule type="containsText" dxfId="1392" priority="2316" stopIfTrue="1" operator="containsText" text="DETAIL 2">
      <formula>NOT(ISERROR(SEARCH("DETAIL 2",G60)))</formula>
    </cfRule>
    <cfRule type="containsText" dxfId="1391" priority="2317" stopIfTrue="1" operator="containsText" text="DETAIL 1">
      <formula>NOT(ISERROR(SEARCH("DETAIL 1",G60)))</formula>
    </cfRule>
    <cfRule type="containsText" dxfId="1390" priority="2318" stopIfTrue="1" operator="containsText" text="CV">
      <formula>NOT(ISERROR(SEARCH("CV",G60)))</formula>
    </cfRule>
    <cfRule type="containsText" dxfId="1389" priority="2319" stopIfTrue="1" operator="containsText" text="BO">
      <formula>NOT(ISERROR(SEARCH("BO",G60)))</formula>
    </cfRule>
  </conditionalFormatting>
  <conditionalFormatting sqref="E60">
    <cfRule type="cellIs" dxfId="1388" priority="2314" stopIfTrue="1" operator="notEqual">
      <formula>2</formula>
    </cfRule>
  </conditionalFormatting>
  <conditionalFormatting sqref="F59">
    <cfRule type="containsText" dxfId="1387" priority="2309" stopIfTrue="1" operator="containsText" text="DETAIL 3">
      <formula>NOT(ISERROR(SEARCH("DETAIL 3",F59)))</formula>
    </cfRule>
    <cfRule type="containsText" dxfId="1386" priority="2310" stopIfTrue="1" operator="containsText" text="DETAIL 2">
      <formula>NOT(ISERROR(SEARCH("DETAIL 2",F59)))</formula>
    </cfRule>
    <cfRule type="containsText" dxfId="1385" priority="2311" stopIfTrue="1" operator="containsText" text="DETAIL 1">
      <formula>NOT(ISERROR(SEARCH("DETAIL 1",F59)))</formula>
    </cfRule>
    <cfRule type="containsText" dxfId="1384" priority="2312" stopIfTrue="1" operator="containsText" text="CV">
      <formula>NOT(ISERROR(SEARCH("CV",F59)))</formula>
    </cfRule>
    <cfRule type="containsText" dxfId="1383" priority="2313" stopIfTrue="1" operator="containsText" text="BO">
      <formula>NOT(ISERROR(SEARCH("BO",F59)))</formula>
    </cfRule>
  </conditionalFormatting>
  <conditionalFormatting sqref="H59:I59">
    <cfRule type="containsText" dxfId="1382" priority="2296" stopIfTrue="1" operator="containsText" text="V-CL G + AR">
      <formula>NOT(ISERROR(SEARCH("V-CL G + AR",H59)))</formula>
    </cfRule>
    <cfRule type="containsText" dxfId="1381" priority="2297" stopIfTrue="1" operator="containsText" text="V-CL F + AR">
      <formula>NOT(ISERROR(SEARCH("V-CL F + AR",H59)))</formula>
    </cfRule>
    <cfRule type="containsText" dxfId="1380" priority="2298" stopIfTrue="1" operator="containsText" text="V-CL E + AR">
      <formula>NOT(ISERROR(SEARCH("V-CL E + AR",H59)))</formula>
    </cfRule>
    <cfRule type="containsText" dxfId="1379" priority="2299" stopIfTrue="1" operator="containsText" text="V-CL D + AR">
      <formula>NOT(ISERROR(SEARCH("V-CL D + AR",H59)))</formula>
    </cfRule>
    <cfRule type="containsText" dxfId="1378" priority="2300" stopIfTrue="1" operator="containsText" text="V-CL C + AR">
      <formula>NOT(ISERROR(SEARCH("V-CL C + AR",H59)))</formula>
    </cfRule>
    <cfRule type="containsText" dxfId="1377" priority="2301" stopIfTrue="1" operator="containsText" text="V-CL B + AR">
      <formula>NOT(ISERROR(SEARCH("V-CL B + AR",H59)))</formula>
    </cfRule>
    <cfRule type="containsText" dxfId="1376" priority="2302" stopIfTrue="1" operator="containsText" text="V-CL A + AR">
      <formula>NOT(ISERROR(SEARCH("V-CL A + AR",H59)))</formula>
    </cfRule>
    <cfRule type="containsText" dxfId="1375" priority="2303" stopIfTrue="1" operator="containsText" text="V-CL G">
      <formula>NOT(ISERROR(SEARCH("V-CL G",H59)))</formula>
    </cfRule>
    <cfRule type="containsText" dxfId="1374" priority="2304" stopIfTrue="1" operator="containsText" text="V-CL F">
      <formula>NOT(ISERROR(SEARCH("V-CL F",H59)))</formula>
    </cfRule>
    <cfRule type="containsText" dxfId="1373" priority="2305" stopIfTrue="1" operator="containsText" text="V-CL E">
      <formula>NOT(ISERROR(SEARCH("V-CL E",H59)))</formula>
    </cfRule>
    <cfRule type="containsText" dxfId="1372" priority="2306" stopIfTrue="1" operator="containsText" text="V-CL D">
      <formula>NOT(ISERROR(SEARCH("V-CL D",H59)))</formula>
    </cfRule>
    <cfRule type="containsText" dxfId="1371" priority="2307" stopIfTrue="1" operator="containsText" text="V-CL C">
      <formula>NOT(ISERROR(SEARCH("V-CL C",H59)))</formula>
    </cfRule>
    <cfRule type="containsText" dxfId="1370" priority="2308" stopIfTrue="1" operator="containsText" text="V-CL B">
      <formula>NOT(ISERROR(SEARCH("V-CL B",H59)))</formula>
    </cfRule>
  </conditionalFormatting>
  <conditionalFormatting sqref="J59">
    <cfRule type="containsText" dxfId="1369" priority="2283" stopIfTrue="1" operator="containsText" text="V-CL G + AR">
      <formula>NOT(ISERROR(SEARCH("V-CL G + AR",J59)))</formula>
    </cfRule>
    <cfRule type="containsText" dxfId="1368" priority="2284" stopIfTrue="1" operator="containsText" text="V-CL F + AR">
      <formula>NOT(ISERROR(SEARCH("V-CL F + AR",J59)))</formula>
    </cfRule>
    <cfRule type="containsText" dxfId="1367" priority="2285" stopIfTrue="1" operator="containsText" text="V-CL E + AR">
      <formula>NOT(ISERROR(SEARCH("V-CL E + AR",J59)))</formula>
    </cfRule>
    <cfRule type="containsText" dxfId="1366" priority="2286" stopIfTrue="1" operator="containsText" text="V-CL D + AR">
      <formula>NOT(ISERROR(SEARCH("V-CL D + AR",J59)))</formula>
    </cfRule>
    <cfRule type="containsText" dxfId="1365" priority="2287" stopIfTrue="1" operator="containsText" text="V-CL C + AR">
      <formula>NOT(ISERROR(SEARCH("V-CL C + AR",J59)))</formula>
    </cfRule>
    <cfRule type="containsText" dxfId="1364" priority="2288" stopIfTrue="1" operator="containsText" text="V-CL B + AR">
      <formula>NOT(ISERROR(SEARCH("V-CL B + AR",J59)))</formula>
    </cfRule>
    <cfRule type="containsText" dxfId="1363" priority="2289" stopIfTrue="1" operator="containsText" text="V-CL A + AR">
      <formula>NOT(ISERROR(SEARCH("V-CL A + AR",J59)))</formula>
    </cfRule>
    <cfRule type="containsText" dxfId="1362" priority="2290" stopIfTrue="1" operator="containsText" text="V-CL G">
      <formula>NOT(ISERROR(SEARCH("V-CL G",J59)))</formula>
    </cfRule>
    <cfRule type="containsText" dxfId="1361" priority="2291" stopIfTrue="1" operator="containsText" text="V-CL F">
      <formula>NOT(ISERROR(SEARCH("V-CL F",J59)))</formula>
    </cfRule>
    <cfRule type="containsText" dxfId="1360" priority="2292" stopIfTrue="1" operator="containsText" text="V-CL E">
      <formula>NOT(ISERROR(SEARCH("V-CL E",J59)))</formula>
    </cfRule>
    <cfRule type="containsText" dxfId="1359" priority="2293" stopIfTrue="1" operator="containsText" text="V-CL D">
      <formula>NOT(ISERROR(SEARCH("V-CL D",J59)))</formula>
    </cfRule>
    <cfRule type="containsText" dxfId="1358" priority="2294" stopIfTrue="1" operator="containsText" text="V-CL C">
      <formula>NOT(ISERROR(SEARCH("V-CL C",J59)))</formula>
    </cfRule>
    <cfRule type="containsText" dxfId="1357" priority="2295" stopIfTrue="1" operator="containsText" text="V-CL B">
      <formula>NOT(ISERROR(SEARCH("V-CL B",J59)))</formula>
    </cfRule>
  </conditionalFormatting>
  <conditionalFormatting sqref="G59">
    <cfRule type="containsText" dxfId="1356" priority="2278" stopIfTrue="1" operator="containsText" text="DETAIL 3">
      <formula>NOT(ISERROR(SEARCH("DETAIL 3",G59)))</formula>
    </cfRule>
    <cfRule type="containsText" dxfId="1355" priority="2279" stopIfTrue="1" operator="containsText" text="DETAIL 2">
      <formula>NOT(ISERROR(SEARCH("DETAIL 2",G59)))</formula>
    </cfRule>
    <cfRule type="containsText" dxfId="1354" priority="2280" stopIfTrue="1" operator="containsText" text="DETAIL 1">
      <formula>NOT(ISERROR(SEARCH("DETAIL 1",G59)))</formula>
    </cfRule>
    <cfRule type="containsText" dxfId="1353" priority="2281" stopIfTrue="1" operator="containsText" text="CV">
      <formula>NOT(ISERROR(SEARCH("CV",G59)))</formula>
    </cfRule>
    <cfRule type="containsText" dxfId="1352" priority="2282" stopIfTrue="1" operator="containsText" text="BO">
      <formula>NOT(ISERROR(SEARCH("BO",G59)))</formula>
    </cfRule>
  </conditionalFormatting>
  <conditionalFormatting sqref="E59">
    <cfRule type="cellIs" dxfId="1351" priority="2277" stopIfTrue="1" operator="notEqual">
      <formula>2</formula>
    </cfRule>
  </conditionalFormatting>
  <conditionalFormatting sqref="F58">
    <cfRule type="containsText" dxfId="1350" priority="2272" stopIfTrue="1" operator="containsText" text="DETAIL 3">
      <formula>NOT(ISERROR(SEARCH("DETAIL 3",F58)))</formula>
    </cfRule>
    <cfRule type="containsText" dxfId="1349" priority="2273" stopIfTrue="1" operator="containsText" text="DETAIL 2">
      <formula>NOT(ISERROR(SEARCH("DETAIL 2",F58)))</formula>
    </cfRule>
    <cfRule type="containsText" dxfId="1348" priority="2274" stopIfTrue="1" operator="containsText" text="DETAIL 1">
      <formula>NOT(ISERROR(SEARCH("DETAIL 1",F58)))</formula>
    </cfRule>
    <cfRule type="containsText" dxfId="1347" priority="2275" stopIfTrue="1" operator="containsText" text="CV">
      <formula>NOT(ISERROR(SEARCH("CV",F58)))</formula>
    </cfRule>
    <cfRule type="containsText" dxfId="1346" priority="2276" stopIfTrue="1" operator="containsText" text="BO">
      <formula>NOT(ISERROR(SEARCH("BO",F58)))</formula>
    </cfRule>
  </conditionalFormatting>
  <conditionalFormatting sqref="H58:I58">
    <cfRule type="containsText" dxfId="1345" priority="2259" stopIfTrue="1" operator="containsText" text="V-CL G + AR">
      <formula>NOT(ISERROR(SEARCH("V-CL G + AR",H58)))</formula>
    </cfRule>
    <cfRule type="containsText" dxfId="1344" priority="2260" stopIfTrue="1" operator="containsText" text="V-CL F + AR">
      <formula>NOT(ISERROR(SEARCH("V-CL F + AR",H58)))</formula>
    </cfRule>
    <cfRule type="containsText" dxfId="1343" priority="2261" stopIfTrue="1" operator="containsText" text="V-CL E + AR">
      <formula>NOT(ISERROR(SEARCH("V-CL E + AR",H58)))</formula>
    </cfRule>
    <cfRule type="containsText" dxfId="1342" priority="2262" stopIfTrue="1" operator="containsText" text="V-CL D + AR">
      <formula>NOT(ISERROR(SEARCH("V-CL D + AR",H58)))</formula>
    </cfRule>
    <cfRule type="containsText" dxfId="1341" priority="2263" stopIfTrue="1" operator="containsText" text="V-CL C + AR">
      <formula>NOT(ISERROR(SEARCH("V-CL C + AR",H58)))</formula>
    </cfRule>
    <cfRule type="containsText" dxfId="1340" priority="2264" stopIfTrue="1" operator="containsText" text="V-CL B + AR">
      <formula>NOT(ISERROR(SEARCH("V-CL B + AR",H58)))</formula>
    </cfRule>
    <cfRule type="containsText" dxfId="1339" priority="2265" stopIfTrue="1" operator="containsText" text="V-CL A + AR">
      <formula>NOT(ISERROR(SEARCH("V-CL A + AR",H58)))</formula>
    </cfRule>
    <cfRule type="containsText" dxfId="1338" priority="2266" stopIfTrue="1" operator="containsText" text="V-CL G">
      <formula>NOT(ISERROR(SEARCH("V-CL G",H58)))</formula>
    </cfRule>
    <cfRule type="containsText" dxfId="1337" priority="2267" stopIfTrue="1" operator="containsText" text="V-CL F">
      <formula>NOT(ISERROR(SEARCH("V-CL F",H58)))</formula>
    </cfRule>
    <cfRule type="containsText" dxfId="1336" priority="2268" stopIfTrue="1" operator="containsText" text="V-CL E">
      <formula>NOT(ISERROR(SEARCH("V-CL E",H58)))</formula>
    </cfRule>
    <cfRule type="containsText" dxfId="1335" priority="2269" stopIfTrue="1" operator="containsText" text="V-CL D">
      <formula>NOT(ISERROR(SEARCH("V-CL D",H58)))</formula>
    </cfRule>
    <cfRule type="containsText" dxfId="1334" priority="2270" stopIfTrue="1" operator="containsText" text="V-CL C">
      <formula>NOT(ISERROR(SEARCH("V-CL C",H58)))</formula>
    </cfRule>
    <cfRule type="containsText" dxfId="1333" priority="2271" stopIfTrue="1" operator="containsText" text="V-CL B">
      <formula>NOT(ISERROR(SEARCH("V-CL B",H58)))</formula>
    </cfRule>
  </conditionalFormatting>
  <conditionalFormatting sqref="J58">
    <cfRule type="containsText" dxfId="1332" priority="2246" stopIfTrue="1" operator="containsText" text="V-CL G + AR">
      <formula>NOT(ISERROR(SEARCH("V-CL G + AR",J58)))</formula>
    </cfRule>
    <cfRule type="containsText" dxfId="1331" priority="2247" stopIfTrue="1" operator="containsText" text="V-CL F + AR">
      <formula>NOT(ISERROR(SEARCH("V-CL F + AR",J58)))</formula>
    </cfRule>
    <cfRule type="containsText" dxfId="1330" priority="2248" stopIfTrue="1" operator="containsText" text="V-CL E + AR">
      <formula>NOT(ISERROR(SEARCH("V-CL E + AR",J58)))</formula>
    </cfRule>
    <cfRule type="containsText" dxfId="1329" priority="2249" stopIfTrue="1" operator="containsText" text="V-CL D + AR">
      <formula>NOT(ISERROR(SEARCH("V-CL D + AR",J58)))</formula>
    </cfRule>
    <cfRule type="containsText" dxfId="1328" priority="2250" stopIfTrue="1" operator="containsText" text="V-CL C + AR">
      <formula>NOT(ISERROR(SEARCH("V-CL C + AR",J58)))</formula>
    </cfRule>
    <cfRule type="containsText" dxfId="1327" priority="2251" stopIfTrue="1" operator="containsText" text="V-CL B + AR">
      <formula>NOT(ISERROR(SEARCH("V-CL B + AR",J58)))</formula>
    </cfRule>
    <cfRule type="containsText" dxfId="1326" priority="2252" stopIfTrue="1" operator="containsText" text="V-CL A + AR">
      <formula>NOT(ISERROR(SEARCH("V-CL A + AR",J58)))</formula>
    </cfRule>
    <cfRule type="containsText" dxfId="1325" priority="2253" stopIfTrue="1" operator="containsText" text="V-CL G">
      <formula>NOT(ISERROR(SEARCH("V-CL G",J58)))</formula>
    </cfRule>
    <cfRule type="containsText" dxfId="1324" priority="2254" stopIfTrue="1" operator="containsText" text="V-CL F">
      <formula>NOT(ISERROR(SEARCH("V-CL F",J58)))</formula>
    </cfRule>
    <cfRule type="containsText" dxfId="1323" priority="2255" stopIfTrue="1" operator="containsText" text="V-CL E">
      <formula>NOT(ISERROR(SEARCH("V-CL E",J58)))</formula>
    </cfRule>
    <cfRule type="containsText" dxfId="1322" priority="2256" stopIfTrue="1" operator="containsText" text="V-CL D">
      <formula>NOT(ISERROR(SEARCH("V-CL D",J58)))</formula>
    </cfRule>
    <cfRule type="containsText" dxfId="1321" priority="2257" stopIfTrue="1" operator="containsText" text="V-CL C">
      <formula>NOT(ISERROR(SEARCH("V-CL C",J58)))</formula>
    </cfRule>
    <cfRule type="containsText" dxfId="1320" priority="2258" stopIfTrue="1" operator="containsText" text="V-CL B">
      <formula>NOT(ISERROR(SEARCH("V-CL B",J58)))</formula>
    </cfRule>
  </conditionalFormatting>
  <conditionalFormatting sqref="G58">
    <cfRule type="containsText" dxfId="1319" priority="2241" stopIfTrue="1" operator="containsText" text="DETAIL 3">
      <formula>NOT(ISERROR(SEARCH("DETAIL 3",G58)))</formula>
    </cfRule>
    <cfRule type="containsText" dxfId="1318" priority="2242" stopIfTrue="1" operator="containsText" text="DETAIL 2">
      <formula>NOT(ISERROR(SEARCH("DETAIL 2",G58)))</formula>
    </cfRule>
    <cfRule type="containsText" dxfId="1317" priority="2243" stopIfTrue="1" operator="containsText" text="DETAIL 1">
      <formula>NOT(ISERROR(SEARCH("DETAIL 1",G58)))</formula>
    </cfRule>
    <cfRule type="containsText" dxfId="1316" priority="2244" stopIfTrue="1" operator="containsText" text="CV">
      <formula>NOT(ISERROR(SEARCH("CV",G58)))</formula>
    </cfRule>
    <cfRule type="containsText" dxfId="1315" priority="2245" stopIfTrue="1" operator="containsText" text="BO">
      <formula>NOT(ISERROR(SEARCH("BO",G58)))</formula>
    </cfRule>
  </conditionalFormatting>
  <conditionalFormatting sqref="E58">
    <cfRule type="cellIs" dxfId="1314" priority="2240" stopIfTrue="1" operator="notEqual">
      <formula>2</formula>
    </cfRule>
  </conditionalFormatting>
  <conditionalFormatting sqref="F57">
    <cfRule type="containsText" dxfId="1313" priority="2235" stopIfTrue="1" operator="containsText" text="DETAIL 3">
      <formula>NOT(ISERROR(SEARCH("DETAIL 3",F57)))</formula>
    </cfRule>
    <cfRule type="containsText" dxfId="1312" priority="2236" stopIfTrue="1" operator="containsText" text="DETAIL 2">
      <formula>NOT(ISERROR(SEARCH("DETAIL 2",F57)))</formula>
    </cfRule>
    <cfRule type="containsText" dxfId="1311" priority="2237" stopIfTrue="1" operator="containsText" text="DETAIL 1">
      <formula>NOT(ISERROR(SEARCH("DETAIL 1",F57)))</formula>
    </cfRule>
    <cfRule type="containsText" dxfId="1310" priority="2238" stopIfTrue="1" operator="containsText" text="CV">
      <formula>NOT(ISERROR(SEARCH("CV",F57)))</formula>
    </cfRule>
    <cfRule type="containsText" dxfId="1309" priority="2239" stopIfTrue="1" operator="containsText" text="BO">
      <formula>NOT(ISERROR(SEARCH("BO",F57)))</formula>
    </cfRule>
  </conditionalFormatting>
  <conditionalFormatting sqref="H57:I57">
    <cfRule type="containsText" dxfId="1308" priority="2222" stopIfTrue="1" operator="containsText" text="V-CL G + AR">
      <formula>NOT(ISERROR(SEARCH("V-CL G + AR",H57)))</formula>
    </cfRule>
    <cfRule type="containsText" dxfId="1307" priority="2223" stopIfTrue="1" operator="containsText" text="V-CL F + AR">
      <formula>NOT(ISERROR(SEARCH("V-CL F + AR",H57)))</formula>
    </cfRule>
    <cfRule type="containsText" dxfId="1306" priority="2224" stopIfTrue="1" operator="containsText" text="V-CL E + AR">
      <formula>NOT(ISERROR(SEARCH("V-CL E + AR",H57)))</formula>
    </cfRule>
    <cfRule type="containsText" dxfId="1305" priority="2225" stopIfTrue="1" operator="containsText" text="V-CL D + AR">
      <formula>NOT(ISERROR(SEARCH("V-CL D + AR",H57)))</formula>
    </cfRule>
    <cfRule type="containsText" dxfId="1304" priority="2226" stopIfTrue="1" operator="containsText" text="V-CL C + AR">
      <formula>NOT(ISERROR(SEARCH("V-CL C + AR",H57)))</formula>
    </cfRule>
    <cfRule type="containsText" dxfId="1303" priority="2227" stopIfTrue="1" operator="containsText" text="V-CL B + AR">
      <formula>NOT(ISERROR(SEARCH("V-CL B + AR",H57)))</formula>
    </cfRule>
    <cfRule type="containsText" dxfId="1302" priority="2228" stopIfTrue="1" operator="containsText" text="V-CL A + AR">
      <formula>NOT(ISERROR(SEARCH("V-CL A + AR",H57)))</formula>
    </cfRule>
    <cfRule type="containsText" dxfId="1301" priority="2229" stopIfTrue="1" operator="containsText" text="V-CL G">
      <formula>NOT(ISERROR(SEARCH("V-CL G",H57)))</formula>
    </cfRule>
    <cfRule type="containsText" dxfId="1300" priority="2230" stopIfTrue="1" operator="containsText" text="V-CL F">
      <formula>NOT(ISERROR(SEARCH("V-CL F",H57)))</formula>
    </cfRule>
    <cfRule type="containsText" dxfId="1299" priority="2231" stopIfTrue="1" operator="containsText" text="V-CL E">
      <formula>NOT(ISERROR(SEARCH("V-CL E",H57)))</formula>
    </cfRule>
    <cfRule type="containsText" dxfId="1298" priority="2232" stopIfTrue="1" operator="containsText" text="V-CL D">
      <formula>NOT(ISERROR(SEARCH("V-CL D",H57)))</formula>
    </cfRule>
    <cfRule type="containsText" dxfId="1297" priority="2233" stopIfTrue="1" operator="containsText" text="V-CL C">
      <formula>NOT(ISERROR(SEARCH("V-CL C",H57)))</formula>
    </cfRule>
    <cfRule type="containsText" dxfId="1296" priority="2234" stopIfTrue="1" operator="containsText" text="V-CL B">
      <formula>NOT(ISERROR(SEARCH("V-CL B",H57)))</formula>
    </cfRule>
  </conditionalFormatting>
  <conditionalFormatting sqref="J57">
    <cfRule type="containsText" dxfId="1295" priority="2209" stopIfTrue="1" operator="containsText" text="V-CL G + AR">
      <formula>NOT(ISERROR(SEARCH("V-CL G + AR",J57)))</formula>
    </cfRule>
    <cfRule type="containsText" dxfId="1294" priority="2210" stopIfTrue="1" operator="containsText" text="V-CL F + AR">
      <formula>NOT(ISERROR(SEARCH("V-CL F + AR",J57)))</formula>
    </cfRule>
    <cfRule type="containsText" dxfId="1293" priority="2211" stopIfTrue="1" operator="containsText" text="V-CL E + AR">
      <formula>NOT(ISERROR(SEARCH("V-CL E + AR",J57)))</formula>
    </cfRule>
    <cfRule type="containsText" dxfId="1292" priority="2212" stopIfTrue="1" operator="containsText" text="V-CL D + AR">
      <formula>NOT(ISERROR(SEARCH("V-CL D + AR",J57)))</formula>
    </cfRule>
    <cfRule type="containsText" dxfId="1291" priority="2213" stopIfTrue="1" operator="containsText" text="V-CL C + AR">
      <formula>NOT(ISERROR(SEARCH("V-CL C + AR",J57)))</formula>
    </cfRule>
    <cfRule type="containsText" dxfId="1290" priority="2214" stopIfTrue="1" operator="containsText" text="V-CL B + AR">
      <formula>NOT(ISERROR(SEARCH("V-CL B + AR",J57)))</formula>
    </cfRule>
    <cfRule type="containsText" dxfId="1289" priority="2215" stopIfTrue="1" operator="containsText" text="V-CL A + AR">
      <formula>NOT(ISERROR(SEARCH("V-CL A + AR",J57)))</formula>
    </cfRule>
    <cfRule type="containsText" dxfId="1288" priority="2216" stopIfTrue="1" operator="containsText" text="V-CL G">
      <formula>NOT(ISERROR(SEARCH("V-CL G",J57)))</formula>
    </cfRule>
    <cfRule type="containsText" dxfId="1287" priority="2217" stopIfTrue="1" operator="containsText" text="V-CL F">
      <formula>NOT(ISERROR(SEARCH("V-CL F",J57)))</formula>
    </cfRule>
    <cfRule type="containsText" dxfId="1286" priority="2218" stopIfTrue="1" operator="containsText" text="V-CL E">
      <formula>NOT(ISERROR(SEARCH("V-CL E",J57)))</formula>
    </cfRule>
    <cfRule type="containsText" dxfId="1285" priority="2219" stopIfTrue="1" operator="containsText" text="V-CL D">
      <formula>NOT(ISERROR(SEARCH("V-CL D",J57)))</formula>
    </cfRule>
    <cfRule type="containsText" dxfId="1284" priority="2220" stopIfTrue="1" operator="containsText" text="V-CL C">
      <formula>NOT(ISERROR(SEARCH("V-CL C",J57)))</formula>
    </cfRule>
    <cfRule type="containsText" dxfId="1283" priority="2221" stopIfTrue="1" operator="containsText" text="V-CL B">
      <formula>NOT(ISERROR(SEARCH("V-CL B",J57)))</formula>
    </cfRule>
  </conditionalFormatting>
  <conditionalFormatting sqref="G57">
    <cfRule type="containsText" dxfId="1282" priority="2204" stopIfTrue="1" operator="containsText" text="DETAIL 3">
      <formula>NOT(ISERROR(SEARCH("DETAIL 3",G57)))</formula>
    </cfRule>
    <cfRule type="containsText" dxfId="1281" priority="2205" stopIfTrue="1" operator="containsText" text="DETAIL 2">
      <formula>NOT(ISERROR(SEARCH("DETAIL 2",G57)))</formula>
    </cfRule>
    <cfRule type="containsText" dxfId="1280" priority="2206" stopIfTrue="1" operator="containsText" text="DETAIL 1">
      <formula>NOT(ISERROR(SEARCH("DETAIL 1",G57)))</formula>
    </cfRule>
    <cfRule type="containsText" dxfId="1279" priority="2207" stopIfTrue="1" operator="containsText" text="CV">
      <formula>NOT(ISERROR(SEARCH("CV",G57)))</formula>
    </cfRule>
    <cfRule type="containsText" dxfId="1278" priority="2208" stopIfTrue="1" operator="containsText" text="BO">
      <formula>NOT(ISERROR(SEARCH("BO",G57)))</formula>
    </cfRule>
  </conditionalFormatting>
  <conditionalFormatting sqref="E57">
    <cfRule type="cellIs" dxfId="1277" priority="2203" stopIfTrue="1" operator="notEqual">
      <formula>2</formula>
    </cfRule>
  </conditionalFormatting>
  <conditionalFormatting sqref="F56">
    <cfRule type="containsText" dxfId="1276" priority="2198" stopIfTrue="1" operator="containsText" text="DETAIL 3">
      <formula>NOT(ISERROR(SEARCH("DETAIL 3",F56)))</formula>
    </cfRule>
    <cfRule type="containsText" dxfId="1275" priority="2199" stopIfTrue="1" operator="containsText" text="DETAIL 2">
      <formula>NOT(ISERROR(SEARCH("DETAIL 2",F56)))</formula>
    </cfRule>
    <cfRule type="containsText" dxfId="1274" priority="2200" stopIfTrue="1" operator="containsText" text="DETAIL 1">
      <formula>NOT(ISERROR(SEARCH("DETAIL 1",F56)))</formula>
    </cfRule>
    <cfRule type="containsText" dxfId="1273" priority="2201" stopIfTrue="1" operator="containsText" text="CV">
      <formula>NOT(ISERROR(SEARCH("CV",F56)))</formula>
    </cfRule>
    <cfRule type="containsText" dxfId="1272" priority="2202" stopIfTrue="1" operator="containsText" text="BO">
      <formula>NOT(ISERROR(SEARCH("BO",F56)))</formula>
    </cfRule>
  </conditionalFormatting>
  <conditionalFormatting sqref="H56:I56">
    <cfRule type="containsText" dxfId="1271" priority="2185" stopIfTrue="1" operator="containsText" text="V-CL G + AR">
      <formula>NOT(ISERROR(SEARCH("V-CL G + AR",H56)))</formula>
    </cfRule>
    <cfRule type="containsText" dxfId="1270" priority="2186" stopIfTrue="1" operator="containsText" text="V-CL F + AR">
      <formula>NOT(ISERROR(SEARCH("V-CL F + AR",H56)))</formula>
    </cfRule>
    <cfRule type="containsText" dxfId="1269" priority="2187" stopIfTrue="1" operator="containsText" text="V-CL E + AR">
      <formula>NOT(ISERROR(SEARCH("V-CL E + AR",H56)))</formula>
    </cfRule>
    <cfRule type="containsText" dxfId="1268" priority="2188" stopIfTrue="1" operator="containsText" text="V-CL D + AR">
      <formula>NOT(ISERROR(SEARCH("V-CL D + AR",H56)))</formula>
    </cfRule>
    <cfRule type="containsText" dxfId="1267" priority="2189" stopIfTrue="1" operator="containsText" text="V-CL C + AR">
      <formula>NOT(ISERROR(SEARCH("V-CL C + AR",H56)))</formula>
    </cfRule>
    <cfRule type="containsText" dxfId="1266" priority="2190" stopIfTrue="1" operator="containsText" text="V-CL B + AR">
      <formula>NOT(ISERROR(SEARCH("V-CL B + AR",H56)))</formula>
    </cfRule>
    <cfRule type="containsText" dxfId="1265" priority="2191" stopIfTrue="1" operator="containsText" text="V-CL A + AR">
      <formula>NOT(ISERROR(SEARCH("V-CL A + AR",H56)))</formula>
    </cfRule>
    <cfRule type="containsText" dxfId="1264" priority="2192" stopIfTrue="1" operator="containsText" text="V-CL G">
      <formula>NOT(ISERROR(SEARCH("V-CL G",H56)))</formula>
    </cfRule>
    <cfRule type="containsText" dxfId="1263" priority="2193" stopIfTrue="1" operator="containsText" text="V-CL F">
      <formula>NOT(ISERROR(SEARCH("V-CL F",H56)))</formula>
    </cfRule>
    <cfRule type="containsText" dxfId="1262" priority="2194" stopIfTrue="1" operator="containsText" text="V-CL E">
      <formula>NOT(ISERROR(SEARCH("V-CL E",H56)))</formula>
    </cfRule>
    <cfRule type="containsText" dxfId="1261" priority="2195" stopIfTrue="1" operator="containsText" text="V-CL D">
      <formula>NOT(ISERROR(SEARCH("V-CL D",H56)))</formula>
    </cfRule>
    <cfRule type="containsText" dxfId="1260" priority="2196" stopIfTrue="1" operator="containsText" text="V-CL C">
      <formula>NOT(ISERROR(SEARCH("V-CL C",H56)))</formula>
    </cfRule>
    <cfRule type="containsText" dxfId="1259" priority="2197" stopIfTrue="1" operator="containsText" text="V-CL B">
      <formula>NOT(ISERROR(SEARCH("V-CL B",H56)))</formula>
    </cfRule>
  </conditionalFormatting>
  <conditionalFormatting sqref="J56">
    <cfRule type="containsText" dxfId="1258" priority="2172" stopIfTrue="1" operator="containsText" text="V-CL G + AR">
      <formula>NOT(ISERROR(SEARCH("V-CL G + AR",J56)))</formula>
    </cfRule>
    <cfRule type="containsText" dxfId="1257" priority="2173" stopIfTrue="1" operator="containsText" text="V-CL F + AR">
      <formula>NOT(ISERROR(SEARCH("V-CL F + AR",J56)))</formula>
    </cfRule>
    <cfRule type="containsText" dxfId="1256" priority="2174" stopIfTrue="1" operator="containsText" text="V-CL E + AR">
      <formula>NOT(ISERROR(SEARCH("V-CL E + AR",J56)))</formula>
    </cfRule>
    <cfRule type="containsText" dxfId="1255" priority="2175" stopIfTrue="1" operator="containsText" text="V-CL D + AR">
      <formula>NOT(ISERROR(SEARCH("V-CL D + AR",J56)))</formula>
    </cfRule>
    <cfRule type="containsText" dxfId="1254" priority="2176" stopIfTrue="1" operator="containsText" text="V-CL C + AR">
      <formula>NOT(ISERROR(SEARCH("V-CL C + AR",J56)))</formula>
    </cfRule>
    <cfRule type="containsText" dxfId="1253" priority="2177" stopIfTrue="1" operator="containsText" text="V-CL B + AR">
      <formula>NOT(ISERROR(SEARCH("V-CL B + AR",J56)))</formula>
    </cfRule>
    <cfRule type="containsText" dxfId="1252" priority="2178" stopIfTrue="1" operator="containsText" text="V-CL A + AR">
      <formula>NOT(ISERROR(SEARCH("V-CL A + AR",J56)))</formula>
    </cfRule>
    <cfRule type="containsText" dxfId="1251" priority="2179" stopIfTrue="1" operator="containsText" text="V-CL G">
      <formula>NOT(ISERROR(SEARCH("V-CL G",J56)))</formula>
    </cfRule>
    <cfRule type="containsText" dxfId="1250" priority="2180" stopIfTrue="1" operator="containsText" text="V-CL F">
      <formula>NOT(ISERROR(SEARCH("V-CL F",J56)))</formula>
    </cfRule>
    <cfRule type="containsText" dxfId="1249" priority="2181" stopIfTrue="1" operator="containsText" text="V-CL E">
      <formula>NOT(ISERROR(SEARCH("V-CL E",J56)))</formula>
    </cfRule>
    <cfRule type="containsText" dxfId="1248" priority="2182" stopIfTrue="1" operator="containsText" text="V-CL D">
      <formula>NOT(ISERROR(SEARCH("V-CL D",J56)))</formula>
    </cfRule>
    <cfRule type="containsText" dxfId="1247" priority="2183" stopIfTrue="1" operator="containsText" text="V-CL C">
      <formula>NOT(ISERROR(SEARCH("V-CL C",J56)))</formula>
    </cfRule>
    <cfRule type="containsText" dxfId="1246" priority="2184" stopIfTrue="1" operator="containsText" text="V-CL B">
      <formula>NOT(ISERROR(SEARCH("V-CL B",J56)))</formula>
    </cfRule>
  </conditionalFormatting>
  <conditionalFormatting sqref="G56">
    <cfRule type="containsText" dxfId="1245" priority="2167" stopIfTrue="1" operator="containsText" text="DETAIL 3">
      <formula>NOT(ISERROR(SEARCH("DETAIL 3",G56)))</formula>
    </cfRule>
    <cfRule type="containsText" dxfId="1244" priority="2168" stopIfTrue="1" operator="containsText" text="DETAIL 2">
      <formula>NOT(ISERROR(SEARCH("DETAIL 2",G56)))</formula>
    </cfRule>
    <cfRule type="containsText" dxfId="1243" priority="2169" stopIfTrue="1" operator="containsText" text="DETAIL 1">
      <formula>NOT(ISERROR(SEARCH("DETAIL 1",G56)))</formula>
    </cfRule>
    <cfRule type="containsText" dxfId="1242" priority="2170" stopIfTrue="1" operator="containsText" text="CV">
      <formula>NOT(ISERROR(SEARCH("CV",G56)))</formula>
    </cfRule>
    <cfRule type="containsText" dxfId="1241" priority="2171" stopIfTrue="1" operator="containsText" text="BO">
      <formula>NOT(ISERROR(SEARCH("BO",G56)))</formula>
    </cfRule>
  </conditionalFormatting>
  <conditionalFormatting sqref="E56">
    <cfRule type="cellIs" dxfId="1240" priority="2166" stopIfTrue="1" operator="notEqual">
      <formula>2</formula>
    </cfRule>
  </conditionalFormatting>
  <conditionalFormatting sqref="F55">
    <cfRule type="containsText" dxfId="1239" priority="2161" stopIfTrue="1" operator="containsText" text="DETAIL 3">
      <formula>NOT(ISERROR(SEARCH("DETAIL 3",F55)))</formula>
    </cfRule>
    <cfRule type="containsText" dxfId="1238" priority="2162" stopIfTrue="1" operator="containsText" text="DETAIL 2">
      <formula>NOT(ISERROR(SEARCH("DETAIL 2",F55)))</formula>
    </cfRule>
    <cfRule type="containsText" dxfId="1237" priority="2163" stopIfTrue="1" operator="containsText" text="DETAIL 1">
      <formula>NOT(ISERROR(SEARCH("DETAIL 1",F55)))</formula>
    </cfRule>
    <cfRule type="containsText" dxfId="1236" priority="2164" stopIfTrue="1" operator="containsText" text="CV">
      <formula>NOT(ISERROR(SEARCH("CV",F55)))</formula>
    </cfRule>
    <cfRule type="containsText" dxfId="1235" priority="2165" stopIfTrue="1" operator="containsText" text="BO">
      <formula>NOT(ISERROR(SEARCH("BO",F55)))</formula>
    </cfRule>
  </conditionalFormatting>
  <conditionalFormatting sqref="H55:I55">
    <cfRule type="containsText" dxfId="1234" priority="2148" stopIfTrue="1" operator="containsText" text="V-CL G + AR">
      <formula>NOT(ISERROR(SEARCH("V-CL G + AR",H55)))</formula>
    </cfRule>
    <cfRule type="containsText" dxfId="1233" priority="2149" stopIfTrue="1" operator="containsText" text="V-CL F + AR">
      <formula>NOT(ISERROR(SEARCH("V-CL F + AR",H55)))</formula>
    </cfRule>
    <cfRule type="containsText" dxfId="1232" priority="2150" stopIfTrue="1" operator="containsText" text="V-CL E + AR">
      <formula>NOT(ISERROR(SEARCH("V-CL E + AR",H55)))</formula>
    </cfRule>
    <cfRule type="containsText" dxfId="1231" priority="2151" stopIfTrue="1" operator="containsText" text="V-CL D + AR">
      <formula>NOT(ISERROR(SEARCH("V-CL D + AR",H55)))</formula>
    </cfRule>
    <cfRule type="containsText" dxfId="1230" priority="2152" stopIfTrue="1" operator="containsText" text="V-CL C + AR">
      <formula>NOT(ISERROR(SEARCH("V-CL C + AR",H55)))</formula>
    </cfRule>
    <cfRule type="containsText" dxfId="1229" priority="2153" stopIfTrue="1" operator="containsText" text="V-CL B + AR">
      <formula>NOT(ISERROR(SEARCH("V-CL B + AR",H55)))</formula>
    </cfRule>
    <cfRule type="containsText" dxfId="1228" priority="2154" stopIfTrue="1" operator="containsText" text="V-CL A + AR">
      <formula>NOT(ISERROR(SEARCH("V-CL A + AR",H55)))</formula>
    </cfRule>
    <cfRule type="containsText" dxfId="1227" priority="2155" stopIfTrue="1" operator="containsText" text="V-CL G">
      <formula>NOT(ISERROR(SEARCH("V-CL G",H55)))</formula>
    </cfRule>
    <cfRule type="containsText" dxfId="1226" priority="2156" stopIfTrue="1" operator="containsText" text="V-CL F">
      <formula>NOT(ISERROR(SEARCH("V-CL F",H55)))</formula>
    </cfRule>
    <cfRule type="containsText" dxfId="1225" priority="2157" stopIfTrue="1" operator="containsText" text="V-CL E">
      <formula>NOT(ISERROR(SEARCH("V-CL E",H55)))</formula>
    </cfRule>
    <cfRule type="containsText" dxfId="1224" priority="2158" stopIfTrue="1" operator="containsText" text="V-CL D">
      <formula>NOT(ISERROR(SEARCH("V-CL D",H55)))</formula>
    </cfRule>
    <cfRule type="containsText" dxfId="1223" priority="2159" stopIfTrue="1" operator="containsText" text="V-CL C">
      <formula>NOT(ISERROR(SEARCH("V-CL C",H55)))</formula>
    </cfRule>
    <cfRule type="containsText" dxfId="1222" priority="2160" stopIfTrue="1" operator="containsText" text="V-CL B">
      <formula>NOT(ISERROR(SEARCH("V-CL B",H55)))</formula>
    </cfRule>
  </conditionalFormatting>
  <conditionalFormatting sqref="J55">
    <cfRule type="containsText" dxfId="1221" priority="2135" stopIfTrue="1" operator="containsText" text="V-CL G + AR">
      <formula>NOT(ISERROR(SEARCH("V-CL G + AR",J55)))</formula>
    </cfRule>
    <cfRule type="containsText" dxfId="1220" priority="2136" stopIfTrue="1" operator="containsText" text="V-CL F + AR">
      <formula>NOT(ISERROR(SEARCH("V-CL F + AR",J55)))</formula>
    </cfRule>
    <cfRule type="containsText" dxfId="1219" priority="2137" stopIfTrue="1" operator="containsText" text="V-CL E + AR">
      <formula>NOT(ISERROR(SEARCH("V-CL E + AR",J55)))</formula>
    </cfRule>
    <cfRule type="containsText" dxfId="1218" priority="2138" stopIfTrue="1" operator="containsText" text="V-CL D + AR">
      <formula>NOT(ISERROR(SEARCH("V-CL D + AR",J55)))</formula>
    </cfRule>
    <cfRule type="containsText" dxfId="1217" priority="2139" stopIfTrue="1" operator="containsText" text="V-CL C + AR">
      <formula>NOT(ISERROR(SEARCH("V-CL C + AR",J55)))</formula>
    </cfRule>
    <cfRule type="containsText" dxfId="1216" priority="2140" stopIfTrue="1" operator="containsText" text="V-CL B + AR">
      <formula>NOT(ISERROR(SEARCH("V-CL B + AR",J55)))</formula>
    </cfRule>
    <cfRule type="containsText" dxfId="1215" priority="2141" stopIfTrue="1" operator="containsText" text="V-CL A + AR">
      <formula>NOT(ISERROR(SEARCH("V-CL A + AR",J55)))</formula>
    </cfRule>
    <cfRule type="containsText" dxfId="1214" priority="2142" stopIfTrue="1" operator="containsText" text="V-CL G">
      <formula>NOT(ISERROR(SEARCH("V-CL G",J55)))</formula>
    </cfRule>
    <cfRule type="containsText" dxfId="1213" priority="2143" stopIfTrue="1" operator="containsText" text="V-CL F">
      <formula>NOT(ISERROR(SEARCH("V-CL F",J55)))</formula>
    </cfRule>
    <cfRule type="containsText" dxfId="1212" priority="2144" stopIfTrue="1" operator="containsText" text="V-CL E">
      <formula>NOT(ISERROR(SEARCH("V-CL E",J55)))</formula>
    </cfRule>
    <cfRule type="containsText" dxfId="1211" priority="2145" stopIfTrue="1" operator="containsText" text="V-CL D">
      <formula>NOT(ISERROR(SEARCH("V-CL D",J55)))</formula>
    </cfRule>
    <cfRule type="containsText" dxfId="1210" priority="2146" stopIfTrue="1" operator="containsText" text="V-CL C">
      <formula>NOT(ISERROR(SEARCH("V-CL C",J55)))</formula>
    </cfRule>
    <cfRule type="containsText" dxfId="1209" priority="2147" stopIfTrue="1" operator="containsText" text="V-CL B">
      <formula>NOT(ISERROR(SEARCH("V-CL B",J55)))</formula>
    </cfRule>
  </conditionalFormatting>
  <conditionalFormatting sqref="G55">
    <cfRule type="containsText" dxfId="1208" priority="2130" stopIfTrue="1" operator="containsText" text="DETAIL 3">
      <formula>NOT(ISERROR(SEARCH("DETAIL 3",G55)))</formula>
    </cfRule>
    <cfRule type="containsText" dxfId="1207" priority="2131" stopIfTrue="1" operator="containsText" text="DETAIL 2">
      <formula>NOT(ISERROR(SEARCH("DETAIL 2",G55)))</formula>
    </cfRule>
    <cfRule type="containsText" dxfId="1206" priority="2132" stopIfTrue="1" operator="containsText" text="DETAIL 1">
      <formula>NOT(ISERROR(SEARCH("DETAIL 1",G55)))</formula>
    </cfRule>
    <cfRule type="containsText" dxfId="1205" priority="2133" stopIfTrue="1" operator="containsText" text="CV">
      <formula>NOT(ISERROR(SEARCH("CV",G55)))</formula>
    </cfRule>
    <cfRule type="containsText" dxfId="1204" priority="2134" stopIfTrue="1" operator="containsText" text="BO">
      <formula>NOT(ISERROR(SEARCH("BO",G55)))</formula>
    </cfRule>
  </conditionalFormatting>
  <conditionalFormatting sqref="E55">
    <cfRule type="cellIs" dxfId="1203" priority="2129" stopIfTrue="1" operator="notEqual">
      <formula>2</formula>
    </cfRule>
  </conditionalFormatting>
  <conditionalFormatting sqref="F54">
    <cfRule type="containsText" dxfId="1202" priority="2124" stopIfTrue="1" operator="containsText" text="DETAIL 3">
      <formula>NOT(ISERROR(SEARCH("DETAIL 3",F54)))</formula>
    </cfRule>
    <cfRule type="containsText" dxfId="1201" priority="2125" stopIfTrue="1" operator="containsText" text="DETAIL 2">
      <formula>NOT(ISERROR(SEARCH("DETAIL 2",F54)))</formula>
    </cfRule>
    <cfRule type="containsText" dxfId="1200" priority="2126" stopIfTrue="1" operator="containsText" text="DETAIL 1">
      <formula>NOT(ISERROR(SEARCH("DETAIL 1",F54)))</formula>
    </cfRule>
    <cfRule type="containsText" dxfId="1199" priority="2127" stopIfTrue="1" operator="containsText" text="CV">
      <formula>NOT(ISERROR(SEARCH("CV",F54)))</formula>
    </cfRule>
    <cfRule type="containsText" dxfId="1198" priority="2128" stopIfTrue="1" operator="containsText" text="BO">
      <formula>NOT(ISERROR(SEARCH("BO",F54)))</formula>
    </cfRule>
  </conditionalFormatting>
  <conditionalFormatting sqref="H54:I54">
    <cfRule type="containsText" dxfId="1197" priority="2111" stopIfTrue="1" operator="containsText" text="V-CL G + AR">
      <formula>NOT(ISERROR(SEARCH("V-CL G + AR",H54)))</formula>
    </cfRule>
    <cfRule type="containsText" dxfId="1196" priority="2112" stopIfTrue="1" operator="containsText" text="V-CL F + AR">
      <formula>NOT(ISERROR(SEARCH("V-CL F + AR",H54)))</formula>
    </cfRule>
    <cfRule type="containsText" dxfId="1195" priority="2113" stopIfTrue="1" operator="containsText" text="V-CL E + AR">
      <formula>NOT(ISERROR(SEARCH("V-CL E + AR",H54)))</formula>
    </cfRule>
    <cfRule type="containsText" dxfId="1194" priority="2114" stopIfTrue="1" operator="containsText" text="V-CL D + AR">
      <formula>NOT(ISERROR(SEARCH("V-CL D + AR",H54)))</formula>
    </cfRule>
    <cfRule type="containsText" dxfId="1193" priority="2115" stopIfTrue="1" operator="containsText" text="V-CL C + AR">
      <formula>NOT(ISERROR(SEARCH("V-CL C + AR",H54)))</formula>
    </cfRule>
    <cfRule type="containsText" dxfId="1192" priority="2116" stopIfTrue="1" operator="containsText" text="V-CL B + AR">
      <formula>NOT(ISERROR(SEARCH("V-CL B + AR",H54)))</formula>
    </cfRule>
    <cfRule type="containsText" dxfId="1191" priority="2117" stopIfTrue="1" operator="containsText" text="V-CL A + AR">
      <formula>NOT(ISERROR(SEARCH("V-CL A + AR",H54)))</formula>
    </cfRule>
    <cfRule type="containsText" dxfId="1190" priority="2118" stopIfTrue="1" operator="containsText" text="V-CL G">
      <formula>NOT(ISERROR(SEARCH("V-CL G",H54)))</formula>
    </cfRule>
    <cfRule type="containsText" dxfId="1189" priority="2119" stopIfTrue="1" operator="containsText" text="V-CL F">
      <formula>NOT(ISERROR(SEARCH("V-CL F",H54)))</formula>
    </cfRule>
    <cfRule type="containsText" dxfId="1188" priority="2120" stopIfTrue="1" operator="containsText" text="V-CL E">
      <formula>NOT(ISERROR(SEARCH("V-CL E",H54)))</formula>
    </cfRule>
    <cfRule type="containsText" dxfId="1187" priority="2121" stopIfTrue="1" operator="containsText" text="V-CL D">
      <formula>NOT(ISERROR(SEARCH("V-CL D",H54)))</formula>
    </cfRule>
    <cfRule type="containsText" dxfId="1186" priority="2122" stopIfTrue="1" operator="containsText" text="V-CL C">
      <formula>NOT(ISERROR(SEARCH("V-CL C",H54)))</formula>
    </cfRule>
    <cfRule type="containsText" dxfId="1185" priority="2123" stopIfTrue="1" operator="containsText" text="V-CL B">
      <formula>NOT(ISERROR(SEARCH("V-CL B",H54)))</formula>
    </cfRule>
  </conditionalFormatting>
  <conditionalFormatting sqref="J54">
    <cfRule type="containsText" dxfId="1184" priority="2098" stopIfTrue="1" operator="containsText" text="V-CL G + AR">
      <formula>NOT(ISERROR(SEARCH("V-CL G + AR",J54)))</formula>
    </cfRule>
    <cfRule type="containsText" dxfId="1183" priority="2099" stopIfTrue="1" operator="containsText" text="V-CL F + AR">
      <formula>NOT(ISERROR(SEARCH("V-CL F + AR",J54)))</formula>
    </cfRule>
    <cfRule type="containsText" dxfId="1182" priority="2100" stopIfTrue="1" operator="containsText" text="V-CL E + AR">
      <formula>NOT(ISERROR(SEARCH("V-CL E + AR",J54)))</formula>
    </cfRule>
    <cfRule type="containsText" dxfId="1181" priority="2101" stopIfTrue="1" operator="containsText" text="V-CL D + AR">
      <formula>NOT(ISERROR(SEARCH("V-CL D + AR",J54)))</formula>
    </cfRule>
    <cfRule type="containsText" dxfId="1180" priority="2102" stopIfTrue="1" operator="containsText" text="V-CL C + AR">
      <formula>NOT(ISERROR(SEARCH("V-CL C + AR",J54)))</formula>
    </cfRule>
    <cfRule type="containsText" dxfId="1179" priority="2103" stopIfTrue="1" operator="containsText" text="V-CL B + AR">
      <formula>NOT(ISERROR(SEARCH("V-CL B + AR",J54)))</formula>
    </cfRule>
    <cfRule type="containsText" dxfId="1178" priority="2104" stopIfTrue="1" operator="containsText" text="V-CL A + AR">
      <formula>NOT(ISERROR(SEARCH("V-CL A + AR",J54)))</formula>
    </cfRule>
    <cfRule type="containsText" dxfId="1177" priority="2105" stopIfTrue="1" operator="containsText" text="V-CL G">
      <formula>NOT(ISERROR(SEARCH("V-CL G",J54)))</formula>
    </cfRule>
    <cfRule type="containsText" dxfId="1176" priority="2106" stopIfTrue="1" operator="containsText" text="V-CL F">
      <formula>NOT(ISERROR(SEARCH("V-CL F",J54)))</formula>
    </cfRule>
    <cfRule type="containsText" dxfId="1175" priority="2107" stopIfTrue="1" operator="containsText" text="V-CL E">
      <formula>NOT(ISERROR(SEARCH("V-CL E",J54)))</formula>
    </cfRule>
    <cfRule type="containsText" dxfId="1174" priority="2108" stopIfTrue="1" operator="containsText" text="V-CL D">
      <formula>NOT(ISERROR(SEARCH("V-CL D",J54)))</formula>
    </cfRule>
    <cfRule type="containsText" dxfId="1173" priority="2109" stopIfTrue="1" operator="containsText" text="V-CL C">
      <formula>NOT(ISERROR(SEARCH("V-CL C",J54)))</formula>
    </cfRule>
    <cfRule type="containsText" dxfId="1172" priority="2110" stopIfTrue="1" operator="containsText" text="V-CL B">
      <formula>NOT(ISERROR(SEARCH("V-CL B",J54)))</formula>
    </cfRule>
  </conditionalFormatting>
  <conditionalFormatting sqref="G54">
    <cfRule type="containsText" dxfId="1171" priority="2093" stopIfTrue="1" operator="containsText" text="DETAIL 3">
      <formula>NOT(ISERROR(SEARCH("DETAIL 3",G54)))</formula>
    </cfRule>
    <cfRule type="containsText" dxfId="1170" priority="2094" stopIfTrue="1" operator="containsText" text="DETAIL 2">
      <formula>NOT(ISERROR(SEARCH("DETAIL 2",G54)))</formula>
    </cfRule>
    <cfRule type="containsText" dxfId="1169" priority="2095" stopIfTrue="1" operator="containsText" text="DETAIL 1">
      <formula>NOT(ISERROR(SEARCH("DETAIL 1",G54)))</formula>
    </cfRule>
    <cfRule type="containsText" dxfId="1168" priority="2096" stopIfTrue="1" operator="containsText" text="CV">
      <formula>NOT(ISERROR(SEARCH("CV",G54)))</formula>
    </cfRule>
    <cfRule type="containsText" dxfId="1167" priority="2097" stopIfTrue="1" operator="containsText" text="BO">
      <formula>NOT(ISERROR(SEARCH("BO",G54)))</formula>
    </cfRule>
  </conditionalFormatting>
  <conditionalFormatting sqref="E54">
    <cfRule type="cellIs" dxfId="1166" priority="2092" stopIfTrue="1" operator="notEqual">
      <formula>2</formula>
    </cfRule>
  </conditionalFormatting>
  <conditionalFormatting sqref="F53">
    <cfRule type="containsText" dxfId="1165" priority="2087" stopIfTrue="1" operator="containsText" text="DETAIL 3">
      <formula>NOT(ISERROR(SEARCH("DETAIL 3",F53)))</formula>
    </cfRule>
    <cfRule type="containsText" dxfId="1164" priority="2088" stopIfTrue="1" operator="containsText" text="DETAIL 2">
      <formula>NOT(ISERROR(SEARCH("DETAIL 2",F53)))</formula>
    </cfRule>
    <cfRule type="containsText" dxfId="1163" priority="2089" stopIfTrue="1" operator="containsText" text="DETAIL 1">
      <formula>NOT(ISERROR(SEARCH("DETAIL 1",F53)))</formula>
    </cfRule>
    <cfRule type="containsText" dxfId="1162" priority="2090" stopIfTrue="1" operator="containsText" text="CV">
      <formula>NOT(ISERROR(SEARCH("CV",F53)))</formula>
    </cfRule>
    <cfRule type="containsText" dxfId="1161" priority="2091" stopIfTrue="1" operator="containsText" text="BO">
      <formula>NOT(ISERROR(SEARCH("BO",F53)))</formula>
    </cfRule>
  </conditionalFormatting>
  <conditionalFormatting sqref="H53:I53">
    <cfRule type="containsText" dxfId="1160" priority="2074" stopIfTrue="1" operator="containsText" text="V-CL G + AR">
      <formula>NOT(ISERROR(SEARCH("V-CL G + AR",H53)))</formula>
    </cfRule>
    <cfRule type="containsText" dxfId="1159" priority="2075" stopIfTrue="1" operator="containsText" text="V-CL F + AR">
      <formula>NOT(ISERROR(SEARCH("V-CL F + AR",H53)))</formula>
    </cfRule>
    <cfRule type="containsText" dxfId="1158" priority="2076" stopIfTrue="1" operator="containsText" text="V-CL E + AR">
      <formula>NOT(ISERROR(SEARCH("V-CL E + AR",H53)))</formula>
    </cfRule>
    <cfRule type="containsText" dxfId="1157" priority="2077" stopIfTrue="1" operator="containsText" text="V-CL D + AR">
      <formula>NOT(ISERROR(SEARCH("V-CL D + AR",H53)))</formula>
    </cfRule>
    <cfRule type="containsText" dxfId="1156" priority="2078" stopIfTrue="1" operator="containsText" text="V-CL C + AR">
      <formula>NOT(ISERROR(SEARCH("V-CL C + AR",H53)))</formula>
    </cfRule>
    <cfRule type="containsText" dxfId="1155" priority="2079" stopIfTrue="1" operator="containsText" text="V-CL B + AR">
      <formula>NOT(ISERROR(SEARCH("V-CL B + AR",H53)))</formula>
    </cfRule>
    <cfRule type="containsText" dxfId="1154" priority="2080" stopIfTrue="1" operator="containsText" text="V-CL A + AR">
      <formula>NOT(ISERROR(SEARCH("V-CL A + AR",H53)))</formula>
    </cfRule>
    <cfRule type="containsText" dxfId="1153" priority="2081" stopIfTrue="1" operator="containsText" text="V-CL G">
      <formula>NOT(ISERROR(SEARCH("V-CL G",H53)))</formula>
    </cfRule>
    <cfRule type="containsText" dxfId="1152" priority="2082" stopIfTrue="1" operator="containsText" text="V-CL F">
      <formula>NOT(ISERROR(SEARCH("V-CL F",H53)))</formula>
    </cfRule>
    <cfRule type="containsText" dxfId="1151" priority="2083" stopIfTrue="1" operator="containsText" text="V-CL E">
      <formula>NOT(ISERROR(SEARCH("V-CL E",H53)))</formula>
    </cfRule>
    <cfRule type="containsText" dxfId="1150" priority="2084" stopIfTrue="1" operator="containsText" text="V-CL D">
      <formula>NOT(ISERROR(SEARCH("V-CL D",H53)))</formula>
    </cfRule>
    <cfRule type="containsText" dxfId="1149" priority="2085" stopIfTrue="1" operator="containsText" text="V-CL C">
      <formula>NOT(ISERROR(SEARCH("V-CL C",H53)))</formula>
    </cfRule>
    <cfRule type="containsText" dxfId="1148" priority="2086" stopIfTrue="1" operator="containsText" text="V-CL B">
      <formula>NOT(ISERROR(SEARCH("V-CL B",H53)))</formula>
    </cfRule>
  </conditionalFormatting>
  <conditionalFormatting sqref="J53">
    <cfRule type="containsText" dxfId="1147" priority="2061" stopIfTrue="1" operator="containsText" text="V-CL G + AR">
      <formula>NOT(ISERROR(SEARCH("V-CL G + AR",J53)))</formula>
    </cfRule>
    <cfRule type="containsText" dxfId="1146" priority="2062" stopIfTrue="1" operator="containsText" text="V-CL F + AR">
      <formula>NOT(ISERROR(SEARCH("V-CL F + AR",J53)))</formula>
    </cfRule>
    <cfRule type="containsText" dxfId="1145" priority="2063" stopIfTrue="1" operator="containsText" text="V-CL E + AR">
      <formula>NOT(ISERROR(SEARCH("V-CL E + AR",J53)))</formula>
    </cfRule>
    <cfRule type="containsText" dxfId="1144" priority="2064" stopIfTrue="1" operator="containsText" text="V-CL D + AR">
      <formula>NOT(ISERROR(SEARCH("V-CL D + AR",J53)))</formula>
    </cfRule>
    <cfRule type="containsText" dxfId="1143" priority="2065" stopIfTrue="1" operator="containsText" text="V-CL C + AR">
      <formula>NOT(ISERROR(SEARCH("V-CL C + AR",J53)))</formula>
    </cfRule>
    <cfRule type="containsText" dxfId="1142" priority="2066" stopIfTrue="1" operator="containsText" text="V-CL B + AR">
      <formula>NOT(ISERROR(SEARCH("V-CL B + AR",J53)))</formula>
    </cfRule>
    <cfRule type="containsText" dxfId="1141" priority="2067" stopIfTrue="1" operator="containsText" text="V-CL A + AR">
      <formula>NOT(ISERROR(SEARCH("V-CL A + AR",J53)))</formula>
    </cfRule>
    <cfRule type="containsText" dxfId="1140" priority="2068" stopIfTrue="1" operator="containsText" text="V-CL G">
      <formula>NOT(ISERROR(SEARCH("V-CL G",J53)))</formula>
    </cfRule>
    <cfRule type="containsText" dxfId="1139" priority="2069" stopIfTrue="1" operator="containsText" text="V-CL F">
      <formula>NOT(ISERROR(SEARCH("V-CL F",J53)))</formula>
    </cfRule>
    <cfRule type="containsText" dxfId="1138" priority="2070" stopIfTrue="1" operator="containsText" text="V-CL E">
      <formula>NOT(ISERROR(SEARCH("V-CL E",J53)))</formula>
    </cfRule>
    <cfRule type="containsText" dxfId="1137" priority="2071" stopIfTrue="1" operator="containsText" text="V-CL D">
      <formula>NOT(ISERROR(SEARCH("V-CL D",J53)))</formula>
    </cfRule>
    <cfRule type="containsText" dxfId="1136" priority="2072" stopIfTrue="1" operator="containsText" text="V-CL C">
      <formula>NOT(ISERROR(SEARCH("V-CL C",J53)))</formula>
    </cfRule>
    <cfRule type="containsText" dxfId="1135" priority="2073" stopIfTrue="1" operator="containsText" text="V-CL B">
      <formula>NOT(ISERROR(SEARCH("V-CL B",J53)))</formula>
    </cfRule>
  </conditionalFormatting>
  <conditionalFormatting sqref="G53">
    <cfRule type="containsText" dxfId="1134" priority="2056" stopIfTrue="1" operator="containsText" text="DETAIL 3">
      <formula>NOT(ISERROR(SEARCH("DETAIL 3",G53)))</formula>
    </cfRule>
    <cfRule type="containsText" dxfId="1133" priority="2057" stopIfTrue="1" operator="containsText" text="DETAIL 2">
      <formula>NOT(ISERROR(SEARCH("DETAIL 2",G53)))</formula>
    </cfRule>
    <cfRule type="containsText" dxfId="1132" priority="2058" stopIfTrue="1" operator="containsText" text="DETAIL 1">
      <formula>NOT(ISERROR(SEARCH("DETAIL 1",G53)))</formula>
    </cfRule>
    <cfRule type="containsText" dxfId="1131" priority="2059" stopIfTrue="1" operator="containsText" text="CV">
      <formula>NOT(ISERROR(SEARCH("CV",G53)))</formula>
    </cfRule>
    <cfRule type="containsText" dxfId="1130" priority="2060" stopIfTrue="1" operator="containsText" text="BO">
      <formula>NOT(ISERROR(SEARCH("BO",G53)))</formula>
    </cfRule>
  </conditionalFormatting>
  <conditionalFormatting sqref="E53">
    <cfRule type="cellIs" dxfId="1129" priority="2055" stopIfTrue="1" operator="notEqual">
      <formula>2</formula>
    </cfRule>
  </conditionalFormatting>
  <conditionalFormatting sqref="F52">
    <cfRule type="containsText" dxfId="1128" priority="2050" stopIfTrue="1" operator="containsText" text="DETAIL 3">
      <formula>NOT(ISERROR(SEARCH("DETAIL 3",F52)))</formula>
    </cfRule>
    <cfRule type="containsText" dxfId="1127" priority="2051" stopIfTrue="1" operator="containsText" text="DETAIL 2">
      <formula>NOT(ISERROR(SEARCH("DETAIL 2",F52)))</formula>
    </cfRule>
    <cfRule type="containsText" dxfId="1126" priority="2052" stopIfTrue="1" operator="containsText" text="DETAIL 1">
      <formula>NOT(ISERROR(SEARCH("DETAIL 1",F52)))</formula>
    </cfRule>
    <cfRule type="containsText" dxfId="1125" priority="2053" stopIfTrue="1" operator="containsText" text="CV">
      <formula>NOT(ISERROR(SEARCH("CV",F52)))</formula>
    </cfRule>
    <cfRule type="containsText" dxfId="1124" priority="2054" stopIfTrue="1" operator="containsText" text="BO">
      <formula>NOT(ISERROR(SEARCH("BO",F52)))</formula>
    </cfRule>
  </conditionalFormatting>
  <conditionalFormatting sqref="H52:I52">
    <cfRule type="containsText" dxfId="1123" priority="2037" stopIfTrue="1" operator="containsText" text="V-CL G + AR">
      <formula>NOT(ISERROR(SEARCH("V-CL G + AR",H52)))</formula>
    </cfRule>
    <cfRule type="containsText" dxfId="1122" priority="2038" stopIfTrue="1" operator="containsText" text="V-CL F + AR">
      <formula>NOT(ISERROR(SEARCH("V-CL F + AR",H52)))</formula>
    </cfRule>
    <cfRule type="containsText" dxfId="1121" priority="2039" stopIfTrue="1" operator="containsText" text="V-CL E + AR">
      <formula>NOT(ISERROR(SEARCH("V-CL E + AR",H52)))</formula>
    </cfRule>
    <cfRule type="containsText" dxfId="1120" priority="2040" stopIfTrue="1" operator="containsText" text="V-CL D + AR">
      <formula>NOT(ISERROR(SEARCH("V-CL D + AR",H52)))</formula>
    </cfRule>
    <cfRule type="containsText" dxfId="1119" priority="2041" stopIfTrue="1" operator="containsText" text="V-CL C + AR">
      <formula>NOT(ISERROR(SEARCH("V-CL C + AR",H52)))</formula>
    </cfRule>
    <cfRule type="containsText" dxfId="1118" priority="2042" stopIfTrue="1" operator="containsText" text="V-CL B + AR">
      <formula>NOT(ISERROR(SEARCH("V-CL B + AR",H52)))</formula>
    </cfRule>
    <cfRule type="containsText" dxfId="1117" priority="2043" stopIfTrue="1" operator="containsText" text="V-CL A + AR">
      <formula>NOT(ISERROR(SEARCH("V-CL A + AR",H52)))</formula>
    </cfRule>
    <cfRule type="containsText" dxfId="1116" priority="2044" stopIfTrue="1" operator="containsText" text="V-CL G">
      <formula>NOT(ISERROR(SEARCH("V-CL G",H52)))</formula>
    </cfRule>
    <cfRule type="containsText" dxfId="1115" priority="2045" stopIfTrue="1" operator="containsText" text="V-CL F">
      <formula>NOT(ISERROR(SEARCH("V-CL F",H52)))</formula>
    </cfRule>
    <cfRule type="containsText" dxfId="1114" priority="2046" stopIfTrue="1" operator="containsText" text="V-CL E">
      <formula>NOT(ISERROR(SEARCH("V-CL E",H52)))</formula>
    </cfRule>
    <cfRule type="containsText" dxfId="1113" priority="2047" stopIfTrue="1" operator="containsText" text="V-CL D">
      <formula>NOT(ISERROR(SEARCH("V-CL D",H52)))</formula>
    </cfRule>
    <cfRule type="containsText" dxfId="1112" priority="2048" stopIfTrue="1" operator="containsText" text="V-CL C">
      <formula>NOT(ISERROR(SEARCH("V-CL C",H52)))</formula>
    </cfRule>
    <cfRule type="containsText" dxfId="1111" priority="2049" stopIfTrue="1" operator="containsText" text="V-CL B">
      <formula>NOT(ISERROR(SEARCH("V-CL B",H52)))</formula>
    </cfRule>
  </conditionalFormatting>
  <conditionalFormatting sqref="J52">
    <cfRule type="containsText" dxfId="1110" priority="2024" stopIfTrue="1" operator="containsText" text="V-CL G + AR">
      <formula>NOT(ISERROR(SEARCH("V-CL G + AR",J52)))</formula>
    </cfRule>
    <cfRule type="containsText" dxfId="1109" priority="2025" stopIfTrue="1" operator="containsText" text="V-CL F + AR">
      <formula>NOT(ISERROR(SEARCH("V-CL F + AR",J52)))</formula>
    </cfRule>
    <cfRule type="containsText" dxfId="1108" priority="2026" stopIfTrue="1" operator="containsText" text="V-CL E + AR">
      <formula>NOT(ISERROR(SEARCH("V-CL E + AR",J52)))</formula>
    </cfRule>
    <cfRule type="containsText" dxfId="1107" priority="2027" stopIfTrue="1" operator="containsText" text="V-CL D + AR">
      <formula>NOT(ISERROR(SEARCH("V-CL D + AR",J52)))</formula>
    </cfRule>
    <cfRule type="containsText" dxfId="1106" priority="2028" stopIfTrue="1" operator="containsText" text="V-CL C + AR">
      <formula>NOT(ISERROR(SEARCH("V-CL C + AR",J52)))</formula>
    </cfRule>
    <cfRule type="containsText" dxfId="1105" priority="2029" stopIfTrue="1" operator="containsText" text="V-CL B + AR">
      <formula>NOT(ISERROR(SEARCH("V-CL B + AR",J52)))</formula>
    </cfRule>
    <cfRule type="containsText" dxfId="1104" priority="2030" stopIfTrue="1" operator="containsText" text="V-CL A + AR">
      <formula>NOT(ISERROR(SEARCH("V-CL A + AR",J52)))</formula>
    </cfRule>
    <cfRule type="containsText" dxfId="1103" priority="2031" stopIfTrue="1" operator="containsText" text="V-CL G">
      <formula>NOT(ISERROR(SEARCH("V-CL G",J52)))</formula>
    </cfRule>
    <cfRule type="containsText" dxfId="1102" priority="2032" stopIfTrue="1" operator="containsText" text="V-CL F">
      <formula>NOT(ISERROR(SEARCH("V-CL F",J52)))</formula>
    </cfRule>
    <cfRule type="containsText" dxfId="1101" priority="2033" stopIfTrue="1" operator="containsText" text="V-CL E">
      <formula>NOT(ISERROR(SEARCH("V-CL E",J52)))</formula>
    </cfRule>
    <cfRule type="containsText" dxfId="1100" priority="2034" stopIfTrue="1" operator="containsText" text="V-CL D">
      <formula>NOT(ISERROR(SEARCH("V-CL D",J52)))</formula>
    </cfRule>
    <cfRule type="containsText" dxfId="1099" priority="2035" stopIfTrue="1" operator="containsText" text="V-CL C">
      <formula>NOT(ISERROR(SEARCH("V-CL C",J52)))</formula>
    </cfRule>
    <cfRule type="containsText" dxfId="1098" priority="2036" stopIfTrue="1" operator="containsText" text="V-CL B">
      <formula>NOT(ISERROR(SEARCH("V-CL B",J52)))</formula>
    </cfRule>
  </conditionalFormatting>
  <conditionalFormatting sqref="G52">
    <cfRule type="containsText" dxfId="1097" priority="2019" stopIfTrue="1" operator="containsText" text="DETAIL 3">
      <formula>NOT(ISERROR(SEARCH("DETAIL 3",G52)))</formula>
    </cfRule>
    <cfRule type="containsText" dxfId="1096" priority="2020" stopIfTrue="1" operator="containsText" text="DETAIL 2">
      <formula>NOT(ISERROR(SEARCH("DETAIL 2",G52)))</formula>
    </cfRule>
    <cfRule type="containsText" dxfId="1095" priority="2021" stopIfTrue="1" operator="containsText" text="DETAIL 1">
      <formula>NOT(ISERROR(SEARCH("DETAIL 1",G52)))</formula>
    </cfRule>
    <cfRule type="containsText" dxfId="1094" priority="2022" stopIfTrue="1" operator="containsText" text="CV">
      <formula>NOT(ISERROR(SEARCH("CV",G52)))</formula>
    </cfRule>
    <cfRule type="containsText" dxfId="1093" priority="2023" stopIfTrue="1" operator="containsText" text="BO">
      <formula>NOT(ISERROR(SEARCH("BO",G52)))</formula>
    </cfRule>
  </conditionalFormatting>
  <conditionalFormatting sqref="E52">
    <cfRule type="cellIs" dxfId="1092" priority="2018" stopIfTrue="1" operator="notEqual">
      <formula>2</formula>
    </cfRule>
  </conditionalFormatting>
  <conditionalFormatting sqref="F51">
    <cfRule type="containsText" dxfId="1091" priority="2013" stopIfTrue="1" operator="containsText" text="DETAIL 3">
      <formula>NOT(ISERROR(SEARCH("DETAIL 3",F51)))</formula>
    </cfRule>
    <cfRule type="containsText" dxfId="1090" priority="2014" stopIfTrue="1" operator="containsText" text="DETAIL 2">
      <formula>NOT(ISERROR(SEARCH("DETAIL 2",F51)))</formula>
    </cfRule>
    <cfRule type="containsText" dxfId="1089" priority="2015" stopIfTrue="1" operator="containsText" text="DETAIL 1">
      <formula>NOT(ISERROR(SEARCH("DETAIL 1",F51)))</formula>
    </cfRule>
    <cfRule type="containsText" dxfId="1088" priority="2016" stopIfTrue="1" operator="containsText" text="CV">
      <formula>NOT(ISERROR(SEARCH("CV",F51)))</formula>
    </cfRule>
    <cfRule type="containsText" dxfId="1087" priority="2017" stopIfTrue="1" operator="containsText" text="BO">
      <formula>NOT(ISERROR(SEARCH("BO",F51)))</formula>
    </cfRule>
  </conditionalFormatting>
  <conditionalFormatting sqref="H51:I51">
    <cfRule type="containsText" dxfId="1086" priority="2000" stopIfTrue="1" operator="containsText" text="V-CL G + AR">
      <formula>NOT(ISERROR(SEARCH("V-CL G + AR",H51)))</formula>
    </cfRule>
    <cfRule type="containsText" dxfId="1085" priority="2001" stopIfTrue="1" operator="containsText" text="V-CL F + AR">
      <formula>NOT(ISERROR(SEARCH("V-CL F + AR",H51)))</formula>
    </cfRule>
    <cfRule type="containsText" dxfId="1084" priority="2002" stopIfTrue="1" operator="containsText" text="V-CL E + AR">
      <formula>NOT(ISERROR(SEARCH("V-CL E + AR",H51)))</formula>
    </cfRule>
    <cfRule type="containsText" dxfId="1083" priority="2003" stopIfTrue="1" operator="containsText" text="V-CL D + AR">
      <formula>NOT(ISERROR(SEARCH("V-CL D + AR",H51)))</formula>
    </cfRule>
    <cfRule type="containsText" dxfId="1082" priority="2004" stopIfTrue="1" operator="containsText" text="V-CL C + AR">
      <formula>NOT(ISERROR(SEARCH("V-CL C + AR",H51)))</formula>
    </cfRule>
    <cfRule type="containsText" dxfId="1081" priority="2005" stopIfTrue="1" operator="containsText" text="V-CL B + AR">
      <formula>NOT(ISERROR(SEARCH("V-CL B + AR",H51)))</formula>
    </cfRule>
    <cfRule type="containsText" dxfId="1080" priority="2006" stopIfTrue="1" operator="containsText" text="V-CL A + AR">
      <formula>NOT(ISERROR(SEARCH("V-CL A + AR",H51)))</formula>
    </cfRule>
    <cfRule type="containsText" dxfId="1079" priority="2007" stopIfTrue="1" operator="containsText" text="V-CL G">
      <formula>NOT(ISERROR(SEARCH("V-CL G",H51)))</formula>
    </cfRule>
    <cfRule type="containsText" dxfId="1078" priority="2008" stopIfTrue="1" operator="containsText" text="V-CL F">
      <formula>NOT(ISERROR(SEARCH("V-CL F",H51)))</formula>
    </cfRule>
    <cfRule type="containsText" dxfId="1077" priority="2009" stopIfTrue="1" operator="containsText" text="V-CL E">
      <formula>NOT(ISERROR(SEARCH("V-CL E",H51)))</formula>
    </cfRule>
    <cfRule type="containsText" dxfId="1076" priority="2010" stopIfTrue="1" operator="containsText" text="V-CL D">
      <formula>NOT(ISERROR(SEARCH("V-CL D",H51)))</formula>
    </cfRule>
    <cfRule type="containsText" dxfId="1075" priority="2011" stopIfTrue="1" operator="containsText" text="V-CL C">
      <formula>NOT(ISERROR(SEARCH("V-CL C",H51)))</formula>
    </cfRule>
    <cfRule type="containsText" dxfId="1074" priority="2012" stopIfTrue="1" operator="containsText" text="V-CL B">
      <formula>NOT(ISERROR(SEARCH("V-CL B",H51)))</formula>
    </cfRule>
  </conditionalFormatting>
  <conditionalFormatting sqref="J51">
    <cfRule type="containsText" dxfId="1073" priority="1987" stopIfTrue="1" operator="containsText" text="V-CL G + AR">
      <formula>NOT(ISERROR(SEARCH("V-CL G + AR",J51)))</formula>
    </cfRule>
    <cfRule type="containsText" dxfId="1072" priority="1988" stopIfTrue="1" operator="containsText" text="V-CL F + AR">
      <formula>NOT(ISERROR(SEARCH("V-CL F + AR",J51)))</formula>
    </cfRule>
    <cfRule type="containsText" dxfId="1071" priority="1989" stopIfTrue="1" operator="containsText" text="V-CL E + AR">
      <formula>NOT(ISERROR(SEARCH("V-CL E + AR",J51)))</formula>
    </cfRule>
    <cfRule type="containsText" dxfId="1070" priority="1990" stopIfTrue="1" operator="containsText" text="V-CL D + AR">
      <formula>NOT(ISERROR(SEARCH("V-CL D + AR",J51)))</formula>
    </cfRule>
    <cfRule type="containsText" dxfId="1069" priority="1991" stopIfTrue="1" operator="containsText" text="V-CL C + AR">
      <formula>NOT(ISERROR(SEARCH("V-CL C + AR",J51)))</formula>
    </cfRule>
    <cfRule type="containsText" dxfId="1068" priority="1992" stopIfTrue="1" operator="containsText" text="V-CL B + AR">
      <formula>NOT(ISERROR(SEARCH("V-CL B + AR",J51)))</formula>
    </cfRule>
    <cfRule type="containsText" dxfId="1067" priority="1993" stopIfTrue="1" operator="containsText" text="V-CL A + AR">
      <formula>NOT(ISERROR(SEARCH("V-CL A + AR",J51)))</formula>
    </cfRule>
    <cfRule type="containsText" dxfId="1066" priority="1994" stopIfTrue="1" operator="containsText" text="V-CL G">
      <formula>NOT(ISERROR(SEARCH("V-CL G",J51)))</formula>
    </cfRule>
    <cfRule type="containsText" dxfId="1065" priority="1995" stopIfTrue="1" operator="containsText" text="V-CL F">
      <formula>NOT(ISERROR(SEARCH("V-CL F",J51)))</formula>
    </cfRule>
    <cfRule type="containsText" dxfId="1064" priority="1996" stopIfTrue="1" operator="containsText" text="V-CL E">
      <formula>NOT(ISERROR(SEARCH("V-CL E",J51)))</formula>
    </cfRule>
    <cfRule type="containsText" dxfId="1063" priority="1997" stopIfTrue="1" operator="containsText" text="V-CL D">
      <formula>NOT(ISERROR(SEARCH("V-CL D",J51)))</formula>
    </cfRule>
    <cfRule type="containsText" dxfId="1062" priority="1998" stopIfTrue="1" operator="containsText" text="V-CL C">
      <formula>NOT(ISERROR(SEARCH("V-CL C",J51)))</formula>
    </cfRule>
    <cfRule type="containsText" dxfId="1061" priority="1999" stopIfTrue="1" operator="containsText" text="V-CL B">
      <formula>NOT(ISERROR(SEARCH("V-CL B",J51)))</formula>
    </cfRule>
  </conditionalFormatting>
  <conditionalFormatting sqref="G51">
    <cfRule type="containsText" dxfId="1060" priority="1982" stopIfTrue="1" operator="containsText" text="DETAIL 3">
      <formula>NOT(ISERROR(SEARCH("DETAIL 3",G51)))</formula>
    </cfRule>
    <cfRule type="containsText" dxfId="1059" priority="1983" stopIfTrue="1" operator="containsText" text="DETAIL 2">
      <formula>NOT(ISERROR(SEARCH("DETAIL 2",G51)))</formula>
    </cfRule>
    <cfRule type="containsText" dxfId="1058" priority="1984" stopIfTrue="1" operator="containsText" text="DETAIL 1">
      <formula>NOT(ISERROR(SEARCH("DETAIL 1",G51)))</formula>
    </cfRule>
    <cfRule type="containsText" dxfId="1057" priority="1985" stopIfTrue="1" operator="containsText" text="CV">
      <formula>NOT(ISERROR(SEARCH("CV",G51)))</formula>
    </cfRule>
    <cfRule type="containsText" dxfId="1056" priority="1986" stopIfTrue="1" operator="containsText" text="BO">
      <formula>NOT(ISERROR(SEARCH("BO",G51)))</formula>
    </cfRule>
  </conditionalFormatting>
  <conditionalFormatting sqref="E51">
    <cfRule type="cellIs" dxfId="1055" priority="1981" stopIfTrue="1" operator="notEqual">
      <formula>2</formula>
    </cfRule>
  </conditionalFormatting>
  <conditionalFormatting sqref="F50">
    <cfRule type="containsText" dxfId="1054" priority="1976" stopIfTrue="1" operator="containsText" text="DETAIL 3">
      <formula>NOT(ISERROR(SEARCH("DETAIL 3",F50)))</formula>
    </cfRule>
    <cfRule type="containsText" dxfId="1053" priority="1977" stopIfTrue="1" operator="containsText" text="DETAIL 2">
      <formula>NOT(ISERROR(SEARCH("DETAIL 2",F50)))</formula>
    </cfRule>
    <cfRule type="containsText" dxfId="1052" priority="1978" stopIfTrue="1" operator="containsText" text="DETAIL 1">
      <formula>NOT(ISERROR(SEARCH("DETAIL 1",F50)))</formula>
    </cfRule>
    <cfRule type="containsText" dxfId="1051" priority="1979" stopIfTrue="1" operator="containsText" text="CV">
      <formula>NOT(ISERROR(SEARCH("CV",F50)))</formula>
    </cfRule>
    <cfRule type="containsText" dxfId="1050" priority="1980" stopIfTrue="1" operator="containsText" text="BO">
      <formula>NOT(ISERROR(SEARCH("BO",F50)))</formula>
    </cfRule>
  </conditionalFormatting>
  <conditionalFormatting sqref="H50:I50">
    <cfRule type="containsText" dxfId="1049" priority="1963" stopIfTrue="1" operator="containsText" text="V-CL G + AR">
      <formula>NOT(ISERROR(SEARCH("V-CL G + AR",H50)))</formula>
    </cfRule>
    <cfRule type="containsText" dxfId="1048" priority="1964" stopIfTrue="1" operator="containsText" text="V-CL F + AR">
      <formula>NOT(ISERROR(SEARCH("V-CL F + AR",H50)))</formula>
    </cfRule>
    <cfRule type="containsText" dxfId="1047" priority="1965" stopIfTrue="1" operator="containsText" text="V-CL E + AR">
      <formula>NOT(ISERROR(SEARCH("V-CL E + AR",H50)))</formula>
    </cfRule>
    <cfRule type="containsText" dxfId="1046" priority="1966" stopIfTrue="1" operator="containsText" text="V-CL D + AR">
      <formula>NOT(ISERROR(SEARCH("V-CL D + AR",H50)))</formula>
    </cfRule>
    <cfRule type="containsText" dxfId="1045" priority="1967" stopIfTrue="1" operator="containsText" text="V-CL C + AR">
      <formula>NOT(ISERROR(SEARCH("V-CL C + AR",H50)))</formula>
    </cfRule>
    <cfRule type="containsText" dxfId="1044" priority="1968" stopIfTrue="1" operator="containsText" text="V-CL B + AR">
      <formula>NOT(ISERROR(SEARCH("V-CL B + AR",H50)))</formula>
    </cfRule>
    <cfRule type="containsText" dxfId="1043" priority="1969" stopIfTrue="1" operator="containsText" text="V-CL A + AR">
      <formula>NOT(ISERROR(SEARCH("V-CL A + AR",H50)))</formula>
    </cfRule>
    <cfRule type="containsText" dxfId="1042" priority="1970" stopIfTrue="1" operator="containsText" text="V-CL G">
      <formula>NOT(ISERROR(SEARCH("V-CL G",H50)))</formula>
    </cfRule>
    <cfRule type="containsText" dxfId="1041" priority="1971" stopIfTrue="1" operator="containsText" text="V-CL F">
      <formula>NOT(ISERROR(SEARCH("V-CL F",H50)))</formula>
    </cfRule>
    <cfRule type="containsText" dxfId="1040" priority="1972" stopIfTrue="1" operator="containsText" text="V-CL E">
      <formula>NOT(ISERROR(SEARCH("V-CL E",H50)))</formula>
    </cfRule>
    <cfRule type="containsText" dxfId="1039" priority="1973" stopIfTrue="1" operator="containsText" text="V-CL D">
      <formula>NOT(ISERROR(SEARCH("V-CL D",H50)))</formula>
    </cfRule>
    <cfRule type="containsText" dxfId="1038" priority="1974" stopIfTrue="1" operator="containsText" text="V-CL C">
      <formula>NOT(ISERROR(SEARCH("V-CL C",H50)))</formula>
    </cfRule>
    <cfRule type="containsText" dxfId="1037" priority="1975" stopIfTrue="1" operator="containsText" text="V-CL B">
      <formula>NOT(ISERROR(SEARCH("V-CL B",H50)))</formula>
    </cfRule>
  </conditionalFormatting>
  <conditionalFormatting sqref="J50">
    <cfRule type="containsText" dxfId="1036" priority="1950" stopIfTrue="1" operator="containsText" text="V-CL G + AR">
      <formula>NOT(ISERROR(SEARCH("V-CL G + AR",J50)))</formula>
    </cfRule>
    <cfRule type="containsText" dxfId="1035" priority="1951" stopIfTrue="1" operator="containsText" text="V-CL F + AR">
      <formula>NOT(ISERROR(SEARCH("V-CL F + AR",J50)))</formula>
    </cfRule>
    <cfRule type="containsText" dxfId="1034" priority="1952" stopIfTrue="1" operator="containsText" text="V-CL E + AR">
      <formula>NOT(ISERROR(SEARCH("V-CL E + AR",J50)))</formula>
    </cfRule>
    <cfRule type="containsText" dxfId="1033" priority="1953" stopIfTrue="1" operator="containsText" text="V-CL D + AR">
      <formula>NOT(ISERROR(SEARCH("V-CL D + AR",J50)))</formula>
    </cfRule>
    <cfRule type="containsText" dxfId="1032" priority="1954" stopIfTrue="1" operator="containsText" text="V-CL C + AR">
      <formula>NOT(ISERROR(SEARCH("V-CL C + AR",J50)))</formula>
    </cfRule>
    <cfRule type="containsText" dxfId="1031" priority="1955" stopIfTrue="1" operator="containsText" text="V-CL B + AR">
      <formula>NOT(ISERROR(SEARCH("V-CL B + AR",J50)))</formula>
    </cfRule>
    <cfRule type="containsText" dxfId="1030" priority="1956" stopIfTrue="1" operator="containsText" text="V-CL A + AR">
      <formula>NOT(ISERROR(SEARCH("V-CL A + AR",J50)))</formula>
    </cfRule>
    <cfRule type="containsText" dxfId="1029" priority="1957" stopIfTrue="1" operator="containsText" text="V-CL G">
      <formula>NOT(ISERROR(SEARCH("V-CL G",J50)))</formula>
    </cfRule>
    <cfRule type="containsText" dxfId="1028" priority="1958" stopIfTrue="1" operator="containsText" text="V-CL F">
      <formula>NOT(ISERROR(SEARCH("V-CL F",J50)))</formula>
    </cfRule>
    <cfRule type="containsText" dxfId="1027" priority="1959" stopIfTrue="1" operator="containsText" text="V-CL E">
      <formula>NOT(ISERROR(SEARCH("V-CL E",J50)))</formula>
    </cfRule>
    <cfRule type="containsText" dxfId="1026" priority="1960" stopIfTrue="1" operator="containsText" text="V-CL D">
      <formula>NOT(ISERROR(SEARCH("V-CL D",J50)))</formula>
    </cfRule>
    <cfRule type="containsText" dxfId="1025" priority="1961" stopIfTrue="1" operator="containsText" text="V-CL C">
      <formula>NOT(ISERROR(SEARCH("V-CL C",J50)))</formula>
    </cfRule>
    <cfRule type="containsText" dxfId="1024" priority="1962" stopIfTrue="1" operator="containsText" text="V-CL B">
      <formula>NOT(ISERROR(SEARCH("V-CL B",J50)))</formula>
    </cfRule>
  </conditionalFormatting>
  <conditionalFormatting sqref="G50">
    <cfRule type="containsText" dxfId="1023" priority="1945" stopIfTrue="1" operator="containsText" text="DETAIL 3">
      <formula>NOT(ISERROR(SEARCH("DETAIL 3",G50)))</formula>
    </cfRule>
    <cfRule type="containsText" dxfId="1022" priority="1946" stopIfTrue="1" operator="containsText" text="DETAIL 2">
      <formula>NOT(ISERROR(SEARCH("DETAIL 2",G50)))</formula>
    </cfRule>
    <cfRule type="containsText" dxfId="1021" priority="1947" stopIfTrue="1" operator="containsText" text="DETAIL 1">
      <formula>NOT(ISERROR(SEARCH("DETAIL 1",G50)))</formula>
    </cfRule>
    <cfRule type="containsText" dxfId="1020" priority="1948" stopIfTrue="1" operator="containsText" text="CV">
      <formula>NOT(ISERROR(SEARCH("CV",G50)))</formula>
    </cfRule>
    <cfRule type="containsText" dxfId="1019" priority="1949" stopIfTrue="1" operator="containsText" text="BO">
      <formula>NOT(ISERROR(SEARCH("BO",G50)))</formula>
    </cfRule>
  </conditionalFormatting>
  <conditionalFormatting sqref="E50">
    <cfRule type="cellIs" dxfId="1018" priority="1944" stopIfTrue="1" operator="notEqual">
      <formula>2</formula>
    </cfRule>
  </conditionalFormatting>
  <conditionalFormatting sqref="F49">
    <cfRule type="containsText" dxfId="1017" priority="1939" stopIfTrue="1" operator="containsText" text="DETAIL 3">
      <formula>NOT(ISERROR(SEARCH("DETAIL 3",F49)))</formula>
    </cfRule>
    <cfRule type="containsText" dxfId="1016" priority="1940" stopIfTrue="1" operator="containsText" text="DETAIL 2">
      <formula>NOT(ISERROR(SEARCH("DETAIL 2",F49)))</formula>
    </cfRule>
    <cfRule type="containsText" dxfId="1015" priority="1941" stopIfTrue="1" operator="containsText" text="DETAIL 1">
      <formula>NOT(ISERROR(SEARCH("DETAIL 1",F49)))</formula>
    </cfRule>
    <cfRule type="containsText" dxfId="1014" priority="1942" stopIfTrue="1" operator="containsText" text="CV">
      <formula>NOT(ISERROR(SEARCH("CV",F49)))</formula>
    </cfRule>
    <cfRule type="containsText" dxfId="1013" priority="1943" stopIfTrue="1" operator="containsText" text="BO">
      <formula>NOT(ISERROR(SEARCH("BO",F49)))</formula>
    </cfRule>
  </conditionalFormatting>
  <conditionalFormatting sqref="H49:I49">
    <cfRule type="containsText" dxfId="1012" priority="1926" stopIfTrue="1" operator="containsText" text="V-CL G + AR">
      <formula>NOT(ISERROR(SEARCH("V-CL G + AR",H49)))</formula>
    </cfRule>
    <cfRule type="containsText" dxfId="1011" priority="1927" stopIfTrue="1" operator="containsText" text="V-CL F + AR">
      <formula>NOT(ISERROR(SEARCH("V-CL F + AR",H49)))</formula>
    </cfRule>
    <cfRule type="containsText" dxfId="1010" priority="1928" stopIfTrue="1" operator="containsText" text="V-CL E + AR">
      <formula>NOT(ISERROR(SEARCH("V-CL E + AR",H49)))</formula>
    </cfRule>
    <cfRule type="containsText" dxfId="1009" priority="1929" stopIfTrue="1" operator="containsText" text="V-CL D + AR">
      <formula>NOT(ISERROR(SEARCH("V-CL D + AR",H49)))</formula>
    </cfRule>
    <cfRule type="containsText" dxfId="1008" priority="1930" stopIfTrue="1" operator="containsText" text="V-CL C + AR">
      <formula>NOT(ISERROR(SEARCH("V-CL C + AR",H49)))</formula>
    </cfRule>
    <cfRule type="containsText" dxfId="1007" priority="1931" stopIfTrue="1" operator="containsText" text="V-CL B + AR">
      <formula>NOT(ISERROR(SEARCH("V-CL B + AR",H49)))</formula>
    </cfRule>
    <cfRule type="containsText" dxfId="1006" priority="1932" stopIfTrue="1" operator="containsText" text="V-CL A + AR">
      <formula>NOT(ISERROR(SEARCH("V-CL A + AR",H49)))</formula>
    </cfRule>
    <cfRule type="containsText" dxfId="1005" priority="1933" stopIfTrue="1" operator="containsText" text="V-CL G">
      <formula>NOT(ISERROR(SEARCH("V-CL G",H49)))</formula>
    </cfRule>
    <cfRule type="containsText" dxfId="1004" priority="1934" stopIfTrue="1" operator="containsText" text="V-CL F">
      <formula>NOT(ISERROR(SEARCH("V-CL F",H49)))</formula>
    </cfRule>
    <cfRule type="containsText" dxfId="1003" priority="1935" stopIfTrue="1" operator="containsText" text="V-CL E">
      <formula>NOT(ISERROR(SEARCH("V-CL E",H49)))</formula>
    </cfRule>
    <cfRule type="containsText" dxfId="1002" priority="1936" stopIfTrue="1" operator="containsText" text="V-CL D">
      <formula>NOT(ISERROR(SEARCH("V-CL D",H49)))</formula>
    </cfRule>
    <cfRule type="containsText" dxfId="1001" priority="1937" stopIfTrue="1" operator="containsText" text="V-CL C">
      <formula>NOT(ISERROR(SEARCH("V-CL C",H49)))</formula>
    </cfRule>
    <cfRule type="containsText" dxfId="1000" priority="1938" stopIfTrue="1" operator="containsText" text="V-CL B">
      <formula>NOT(ISERROR(SEARCH("V-CL B",H49)))</formula>
    </cfRule>
  </conditionalFormatting>
  <conditionalFormatting sqref="J49">
    <cfRule type="containsText" dxfId="999" priority="1913" stopIfTrue="1" operator="containsText" text="V-CL G + AR">
      <formula>NOT(ISERROR(SEARCH("V-CL G + AR",J49)))</formula>
    </cfRule>
    <cfRule type="containsText" dxfId="998" priority="1914" stopIfTrue="1" operator="containsText" text="V-CL F + AR">
      <formula>NOT(ISERROR(SEARCH("V-CL F + AR",J49)))</formula>
    </cfRule>
    <cfRule type="containsText" dxfId="997" priority="1915" stopIfTrue="1" operator="containsText" text="V-CL E + AR">
      <formula>NOT(ISERROR(SEARCH("V-CL E + AR",J49)))</formula>
    </cfRule>
    <cfRule type="containsText" dxfId="996" priority="1916" stopIfTrue="1" operator="containsText" text="V-CL D + AR">
      <formula>NOT(ISERROR(SEARCH("V-CL D + AR",J49)))</formula>
    </cfRule>
    <cfRule type="containsText" dxfId="995" priority="1917" stopIfTrue="1" operator="containsText" text="V-CL C + AR">
      <formula>NOT(ISERROR(SEARCH("V-CL C + AR",J49)))</formula>
    </cfRule>
    <cfRule type="containsText" dxfId="994" priority="1918" stopIfTrue="1" operator="containsText" text="V-CL B + AR">
      <formula>NOT(ISERROR(SEARCH("V-CL B + AR",J49)))</formula>
    </cfRule>
    <cfRule type="containsText" dxfId="993" priority="1919" stopIfTrue="1" operator="containsText" text="V-CL A + AR">
      <formula>NOT(ISERROR(SEARCH("V-CL A + AR",J49)))</formula>
    </cfRule>
    <cfRule type="containsText" dxfId="992" priority="1920" stopIfTrue="1" operator="containsText" text="V-CL G">
      <formula>NOT(ISERROR(SEARCH("V-CL G",J49)))</formula>
    </cfRule>
    <cfRule type="containsText" dxfId="991" priority="1921" stopIfTrue="1" operator="containsText" text="V-CL F">
      <formula>NOT(ISERROR(SEARCH("V-CL F",J49)))</formula>
    </cfRule>
    <cfRule type="containsText" dxfId="990" priority="1922" stopIfTrue="1" operator="containsText" text="V-CL E">
      <formula>NOT(ISERROR(SEARCH("V-CL E",J49)))</formula>
    </cfRule>
    <cfRule type="containsText" dxfId="989" priority="1923" stopIfTrue="1" operator="containsText" text="V-CL D">
      <formula>NOT(ISERROR(SEARCH("V-CL D",J49)))</formula>
    </cfRule>
    <cfRule type="containsText" dxfId="988" priority="1924" stopIfTrue="1" operator="containsText" text="V-CL C">
      <formula>NOT(ISERROR(SEARCH("V-CL C",J49)))</formula>
    </cfRule>
    <cfRule type="containsText" dxfId="987" priority="1925" stopIfTrue="1" operator="containsText" text="V-CL B">
      <formula>NOT(ISERROR(SEARCH("V-CL B",J49)))</formula>
    </cfRule>
  </conditionalFormatting>
  <conditionalFormatting sqref="G49">
    <cfRule type="containsText" dxfId="986" priority="1908" stopIfTrue="1" operator="containsText" text="DETAIL 3">
      <formula>NOT(ISERROR(SEARCH("DETAIL 3",G49)))</formula>
    </cfRule>
    <cfRule type="containsText" dxfId="985" priority="1909" stopIfTrue="1" operator="containsText" text="DETAIL 2">
      <formula>NOT(ISERROR(SEARCH("DETAIL 2",G49)))</formula>
    </cfRule>
    <cfRule type="containsText" dxfId="984" priority="1910" stopIfTrue="1" operator="containsText" text="DETAIL 1">
      <formula>NOT(ISERROR(SEARCH("DETAIL 1",G49)))</formula>
    </cfRule>
    <cfRule type="containsText" dxfId="983" priority="1911" stopIfTrue="1" operator="containsText" text="CV">
      <formula>NOT(ISERROR(SEARCH("CV",G49)))</formula>
    </cfRule>
    <cfRule type="containsText" dxfId="982" priority="1912" stopIfTrue="1" operator="containsText" text="BO">
      <formula>NOT(ISERROR(SEARCH("BO",G49)))</formula>
    </cfRule>
  </conditionalFormatting>
  <conditionalFormatting sqref="E49">
    <cfRule type="cellIs" dxfId="981" priority="1907" stopIfTrue="1" operator="notEqual">
      <formula>2</formula>
    </cfRule>
  </conditionalFormatting>
  <conditionalFormatting sqref="F48">
    <cfRule type="containsText" dxfId="980" priority="1902" stopIfTrue="1" operator="containsText" text="DETAIL 3">
      <formula>NOT(ISERROR(SEARCH("DETAIL 3",F48)))</formula>
    </cfRule>
    <cfRule type="containsText" dxfId="979" priority="1903" stopIfTrue="1" operator="containsText" text="DETAIL 2">
      <formula>NOT(ISERROR(SEARCH("DETAIL 2",F48)))</formula>
    </cfRule>
    <cfRule type="containsText" dxfId="978" priority="1904" stopIfTrue="1" operator="containsText" text="DETAIL 1">
      <formula>NOT(ISERROR(SEARCH("DETAIL 1",F48)))</formula>
    </cfRule>
    <cfRule type="containsText" dxfId="977" priority="1905" stopIfTrue="1" operator="containsText" text="CV">
      <formula>NOT(ISERROR(SEARCH("CV",F48)))</formula>
    </cfRule>
    <cfRule type="containsText" dxfId="976" priority="1906" stopIfTrue="1" operator="containsText" text="BO">
      <formula>NOT(ISERROR(SEARCH("BO",F48)))</formula>
    </cfRule>
  </conditionalFormatting>
  <conditionalFormatting sqref="H48:I48">
    <cfRule type="containsText" dxfId="975" priority="1889" stopIfTrue="1" operator="containsText" text="V-CL G + AR">
      <formula>NOT(ISERROR(SEARCH("V-CL G + AR",H48)))</formula>
    </cfRule>
    <cfRule type="containsText" dxfId="974" priority="1890" stopIfTrue="1" operator="containsText" text="V-CL F + AR">
      <formula>NOT(ISERROR(SEARCH("V-CL F + AR",H48)))</formula>
    </cfRule>
    <cfRule type="containsText" dxfId="973" priority="1891" stopIfTrue="1" operator="containsText" text="V-CL E + AR">
      <formula>NOT(ISERROR(SEARCH("V-CL E + AR",H48)))</formula>
    </cfRule>
    <cfRule type="containsText" dxfId="972" priority="1892" stopIfTrue="1" operator="containsText" text="V-CL D + AR">
      <formula>NOT(ISERROR(SEARCH("V-CL D + AR",H48)))</formula>
    </cfRule>
    <cfRule type="containsText" dxfId="971" priority="1893" stopIfTrue="1" operator="containsText" text="V-CL C + AR">
      <formula>NOT(ISERROR(SEARCH("V-CL C + AR",H48)))</formula>
    </cfRule>
    <cfRule type="containsText" dxfId="970" priority="1894" stopIfTrue="1" operator="containsText" text="V-CL B + AR">
      <formula>NOT(ISERROR(SEARCH("V-CL B + AR",H48)))</formula>
    </cfRule>
    <cfRule type="containsText" dxfId="969" priority="1895" stopIfTrue="1" operator="containsText" text="V-CL A + AR">
      <formula>NOT(ISERROR(SEARCH("V-CL A + AR",H48)))</formula>
    </cfRule>
    <cfRule type="containsText" dxfId="968" priority="1896" stopIfTrue="1" operator="containsText" text="V-CL G">
      <formula>NOT(ISERROR(SEARCH("V-CL G",H48)))</formula>
    </cfRule>
    <cfRule type="containsText" dxfId="967" priority="1897" stopIfTrue="1" operator="containsText" text="V-CL F">
      <formula>NOT(ISERROR(SEARCH("V-CL F",H48)))</formula>
    </cfRule>
    <cfRule type="containsText" dxfId="966" priority="1898" stopIfTrue="1" operator="containsText" text="V-CL E">
      <formula>NOT(ISERROR(SEARCH("V-CL E",H48)))</formula>
    </cfRule>
    <cfRule type="containsText" dxfId="965" priority="1899" stopIfTrue="1" operator="containsText" text="V-CL D">
      <formula>NOT(ISERROR(SEARCH("V-CL D",H48)))</formula>
    </cfRule>
    <cfRule type="containsText" dxfId="964" priority="1900" stopIfTrue="1" operator="containsText" text="V-CL C">
      <formula>NOT(ISERROR(SEARCH("V-CL C",H48)))</formula>
    </cfRule>
    <cfRule type="containsText" dxfId="963" priority="1901" stopIfTrue="1" operator="containsText" text="V-CL B">
      <formula>NOT(ISERROR(SEARCH("V-CL B",H48)))</formula>
    </cfRule>
  </conditionalFormatting>
  <conditionalFormatting sqref="J48">
    <cfRule type="containsText" dxfId="962" priority="1876" stopIfTrue="1" operator="containsText" text="V-CL G + AR">
      <formula>NOT(ISERROR(SEARCH("V-CL G + AR",J48)))</formula>
    </cfRule>
    <cfRule type="containsText" dxfId="961" priority="1877" stopIfTrue="1" operator="containsText" text="V-CL F + AR">
      <formula>NOT(ISERROR(SEARCH("V-CL F + AR",J48)))</formula>
    </cfRule>
    <cfRule type="containsText" dxfId="960" priority="1878" stopIfTrue="1" operator="containsText" text="V-CL E + AR">
      <formula>NOT(ISERROR(SEARCH("V-CL E + AR",J48)))</formula>
    </cfRule>
    <cfRule type="containsText" dxfId="959" priority="1879" stopIfTrue="1" operator="containsText" text="V-CL D + AR">
      <formula>NOT(ISERROR(SEARCH("V-CL D + AR",J48)))</formula>
    </cfRule>
    <cfRule type="containsText" dxfId="958" priority="1880" stopIfTrue="1" operator="containsText" text="V-CL C + AR">
      <formula>NOT(ISERROR(SEARCH("V-CL C + AR",J48)))</formula>
    </cfRule>
    <cfRule type="containsText" dxfId="957" priority="1881" stopIfTrue="1" operator="containsText" text="V-CL B + AR">
      <formula>NOT(ISERROR(SEARCH("V-CL B + AR",J48)))</formula>
    </cfRule>
    <cfRule type="containsText" dxfId="956" priority="1882" stopIfTrue="1" operator="containsText" text="V-CL A + AR">
      <formula>NOT(ISERROR(SEARCH("V-CL A + AR",J48)))</formula>
    </cfRule>
    <cfRule type="containsText" dxfId="955" priority="1883" stopIfTrue="1" operator="containsText" text="V-CL G">
      <formula>NOT(ISERROR(SEARCH("V-CL G",J48)))</formula>
    </cfRule>
    <cfRule type="containsText" dxfId="954" priority="1884" stopIfTrue="1" operator="containsText" text="V-CL F">
      <formula>NOT(ISERROR(SEARCH("V-CL F",J48)))</formula>
    </cfRule>
    <cfRule type="containsText" dxfId="953" priority="1885" stopIfTrue="1" operator="containsText" text="V-CL E">
      <formula>NOT(ISERROR(SEARCH("V-CL E",J48)))</formula>
    </cfRule>
    <cfRule type="containsText" dxfId="952" priority="1886" stopIfTrue="1" operator="containsText" text="V-CL D">
      <formula>NOT(ISERROR(SEARCH("V-CL D",J48)))</formula>
    </cfRule>
    <cfRule type="containsText" dxfId="951" priority="1887" stopIfTrue="1" operator="containsText" text="V-CL C">
      <formula>NOT(ISERROR(SEARCH("V-CL C",J48)))</formula>
    </cfRule>
    <cfRule type="containsText" dxfId="950" priority="1888" stopIfTrue="1" operator="containsText" text="V-CL B">
      <formula>NOT(ISERROR(SEARCH("V-CL B",J48)))</formula>
    </cfRule>
  </conditionalFormatting>
  <conditionalFormatting sqref="G48">
    <cfRule type="containsText" dxfId="949" priority="1871" stopIfTrue="1" operator="containsText" text="DETAIL 3">
      <formula>NOT(ISERROR(SEARCH("DETAIL 3",G48)))</formula>
    </cfRule>
    <cfRule type="containsText" dxfId="948" priority="1872" stopIfTrue="1" operator="containsText" text="DETAIL 2">
      <formula>NOT(ISERROR(SEARCH("DETAIL 2",G48)))</formula>
    </cfRule>
    <cfRule type="containsText" dxfId="947" priority="1873" stopIfTrue="1" operator="containsText" text="DETAIL 1">
      <formula>NOT(ISERROR(SEARCH("DETAIL 1",G48)))</formula>
    </cfRule>
    <cfRule type="containsText" dxfId="946" priority="1874" stopIfTrue="1" operator="containsText" text="CV">
      <formula>NOT(ISERROR(SEARCH("CV",G48)))</formula>
    </cfRule>
    <cfRule type="containsText" dxfId="945" priority="1875" stopIfTrue="1" operator="containsText" text="BO">
      <formula>NOT(ISERROR(SEARCH("BO",G48)))</formula>
    </cfRule>
  </conditionalFormatting>
  <conditionalFormatting sqref="E48">
    <cfRule type="cellIs" dxfId="944" priority="1870" stopIfTrue="1" operator="notEqual">
      <formula>2</formula>
    </cfRule>
  </conditionalFormatting>
  <conditionalFormatting sqref="F47">
    <cfRule type="containsText" dxfId="943" priority="1865" stopIfTrue="1" operator="containsText" text="DETAIL 3">
      <formula>NOT(ISERROR(SEARCH("DETAIL 3",F47)))</formula>
    </cfRule>
    <cfRule type="containsText" dxfId="942" priority="1866" stopIfTrue="1" operator="containsText" text="DETAIL 2">
      <formula>NOT(ISERROR(SEARCH("DETAIL 2",F47)))</formula>
    </cfRule>
    <cfRule type="containsText" dxfId="941" priority="1867" stopIfTrue="1" operator="containsText" text="DETAIL 1">
      <formula>NOT(ISERROR(SEARCH("DETAIL 1",F47)))</formula>
    </cfRule>
    <cfRule type="containsText" dxfId="940" priority="1868" stopIfTrue="1" operator="containsText" text="CV">
      <formula>NOT(ISERROR(SEARCH("CV",F47)))</formula>
    </cfRule>
    <cfRule type="containsText" dxfId="939" priority="1869" stopIfTrue="1" operator="containsText" text="BO">
      <formula>NOT(ISERROR(SEARCH("BO",F47)))</formula>
    </cfRule>
  </conditionalFormatting>
  <conditionalFormatting sqref="H47:I47">
    <cfRule type="containsText" dxfId="938" priority="1852" stopIfTrue="1" operator="containsText" text="V-CL G + AR">
      <formula>NOT(ISERROR(SEARCH("V-CL G + AR",H47)))</formula>
    </cfRule>
    <cfRule type="containsText" dxfId="937" priority="1853" stopIfTrue="1" operator="containsText" text="V-CL F + AR">
      <formula>NOT(ISERROR(SEARCH("V-CL F + AR",H47)))</formula>
    </cfRule>
    <cfRule type="containsText" dxfId="936" priority="1854" stopIfTrue="1" operator="containsText" text="V-CL E + AR">
      <formula>NOT(ISERROR(SEARCH("V-CL E + AR",H47)))</formula>
    </cfRule>
    <cfRule type="containsText" dxfId="935" priority="1855" stopIfTrue="1" operator="containsText" text="V-CL D + AR">
      <formula>NOT(ISERROR(SEARCH("V-CL D + AR",H47)))</formula>
    </cfRule>
    <cfRule type="containsText" dxfId="934" priority="1856" stopIfTrue="1" operator="containsText" text="V-CL C + AR">
      <formula>NOT(ISERROR(SEARCH("V-CL C + AR",H47)))</formula>
    </cfRule>
    <cfRule type="containsText" dxfId="933" priority="1857" stopIfTrue="1" operator="containsText" text="V-CL B + AR">
      <formula>NOT(ISERROR(SEARCH("V-CL B + AR",H47)))</formula>
    </cfRule>
    <cfRule type="containsText" dxfId="932" priority="1858" stopIfTrue="1" operator="containsText" text="V-CL A + AR">
      <formula>NOT(ISERROR(SEARCH("V-CL A + AR",H47)))</formula>
    </cfRule>
    <cfRule type="containsText" dxfId="931" priority="1859" stopIfTrue="1" operator="containsText" text="V-CL G">
      <formula>NOT(ISERROR(SEARCH("V-CL G",H47)))</formula>
    </cfRule>
    <cfRule type="containsText" dxfId="930" priority="1860" stopIfTrue="1" operator="containsText" text="V-CL F">
      <formula>NOT(ISERROR(SEARCH("V-CL F",H47)))</formula>
    </cfRule>
    <cfRule type="containsText" dxfId="929" priority="1861" stopIfTrue="1" operator="containsText" text="V-CL E">
      <formula>NOT(ISERROR(SEARCH("V-CL E",H47)))</formula>
    </cfRule>
    <cfRule type="containsText" dxfId="928" priority="1862" stopIfTrue="1" operator="containsText" text="V-CL D">
      <formula>NOT(ISERROR(SEARCH("V-CL D",H47)))</formula>
    </cfRule>
    <cfRule type="containsText" dxfId="927" priority="1863" stopIfTrue="1" operator="containsText" text="V-CL C">
      <formula>NOT(ISERROR(SEARCH("V-CL C",H47)))</formula>
    </cfRule>
    <cfRule type="containsText" dxfId="926" priority="1864" stopIfTrue="1" operator="containsText" text="V-CL B">
      <formula>NOT(ISERROR(SEARCH("V-CL B",H47)))</formula>
    </cfRule>
  </conditionalFormatting>
  <conditionalFormatting sqref="J47">
    <cfRule type="containsText" dxfId="925" priority="1839" stopIfTrue="1" operator="containsText" text="V-CL G + AR">
      <formula>NOT(ISERROR(SEARCH("V-CL G + AR",J47)))</formula>
    </cfRule>
    <cfRule type="containsText" dxfId="924" priority="1840" stopIfTrue="1" operator="containsText" text="V-CL F + AR">
      <formula>NOT(ISERROR(SEARCH("V-CL F + AR",J47)))</formula>
    </cfRule>
    <cfRule type="containsText" dxfId="923" priority="1841" stopIfTrue="1" operator="containsText" text="V-CL E + AR">
      <formula>NOT(ISERROR(SEARCH("V-CL E + AR",J47)))</formula>
    </cfRule>
    <cfRule type="containsText" dxfId="922" priority="1842" stopIfTrue="1" operator="containsText" text="V-CL D + AR">
      <formula>NOT(ISERROR(SEARCH("V-CL D + AR",J47)))</formula>
    </cfRule>
    <cfRule type="containsText" dxfId="921" priority="1843" stopIfTrue="1" operator="containsText" text="V-CL C + AR">
      <formula>NOT(ISERROR(SEARCH("V-CL C + AR",J47)))</formula>
    </cfRule>
    <cfRule type="containsText" dxfId="920" priority="1844" stopIfTrue="1" operator="containsText" text="V-CL B + AR">
      <formula>NOT(ISERROR(SEARCH("V-CL B + AR",J47)))</formula>
    </cfRule>
    <cfRule type="containsText" dxfId="919" priority="1845" stopIfTrue="1" operator="containsText" text="V-CL A + AR">
      <formula>NOT(ISERROR(SEARCH("V-CL A + AR",J47)))</formula>
    </cfRule>
    <cfRule type="containsText" dxfId="918" priority="1846" stopIfTrue="1" operator="containsText" text="V-CL G">
      <formula>NOT(ISERROR(SEARCH("V-CL G",J47)))</formula>
    </cfRule>
    <cfRule type="containsText" dxfId="917" priority="1847" stopIfTrue="1" operator="containsText" text="V-CL F">
      <formula>NOT(ISERROR(SEARCH("V-CL F",J47)))</formula>
    </cfRule>
    <cfRule type="containsText" dxfId="916" priority="1848" stopIfTrue="1" operator="containsText" text="V-CL E">
      <formula>NOT(ISERROR(SEARCH("V-CL E",J47)))</formula>
    </cfRule>
    <cfRule type="containsText" dxfId="915" priority="1849" stopIfTrue="1" operator="containsText" text="V-CL D">
      <formula>NOT(ISERROR(SEARCH("V-CL D",J47)))</formula>
    </cfRule>
    <cfRule type="containsText" dxfId="914" priority="1850" stopIfTrue="1" operator="containsText" text="V-CL C">
      <formula>NOT(ISERROR(SEARCH("V-CL C",J47)))</formula>
    </cfRule>
    <cfRule type="containsText" dxfId="913" priority="1851" stopIfTrue="1" operator="containsText" text="V-CL B">
      <formula>NOT(ISERROR(SEARCH("V-CL B",J47)))</formula>
    </cfRule>
  </conditionalFormatting>
  <conditionalFormatting sqref="G47">
    <cfRule type="containsText" dxfId="912" priority="1834" stopIfTrue="1" operator="containsText" text="DETAIL 3">
      <formula>NOT(ISERROR(SEARCH("DETAIL 3",G47)))</formula>
    </cfRule>
    <cfRule type="containsText" dxfId="911" priority="1835" stopIfTrue="1" operator="containsText" text="DETAIL 2">
      <formula>NOT(ISERROR(SEARCH("DETAIL 2",G47)))</formula>
    </cfRule>
    <cfRule type="containsText" dxfId="910" priority="1836" stopIfTrue="1" operator="containsText" text="DETAIL 1">
      <formula>NOT(ISERROR(SEARCH("DETAIL 1",G47)))</formula>
    </cfRule>
    <cfRule type="containsText" dxfId="909" priority="1837" stopIfTrue="1" operator="containsText" text="CV">
      <formula>NOT(ISERROR(SEARCH("CV",G47)))</formula>
    </cfRule>
    <cfRule type="containsText" dxfId="908" priority="1838" stopIfTrue="1" operator="containsText" text="BO">
      <formula>NOT(ISERROR(SEARCH("BO",G47)))</formula>
    </cfRule>
  </conditionalFormatting>
  <conditionalFormatting sqref="E47">
    <cfRule type="cellIs" dxfId="907" priority="1833" stopIfTrue="1" operator="notEqual">
      <formula>2</formula>
    </cfRule>
  </conditionalFormatting>
  <conditionalFormatting sqref="F46">
    <cfRule type="containsText" dxfId="906" priority="1828" stopIfTrue="1" operator="containsText" text="DETAIL 3">
      <formula>NOT(ISERROR(SEARCH("DETAIL 3",F46)))</formula>
    </cfRule>
    <cfRule type="containsText" dxfId="905" priority="1829" stopIfTrue="1" operator="containsText" text="DETAIL 2">
      <formula>NOT(ISERROR(SEARCH("DETAIL 2",F46)))</formula>
    </cfRule>
    <cfRule type="containsText" dxfId="904" priority="1830" stopIfTrue="1" operator="containsText" text="DETAIL 1">
      <formula>NOT(ISERROR(SEARCH("DETAIL 1",F46)))</formula>
    </cfRule>
    <cfRule type="containsText" dxfId="903" priority="1831" stopIfTrue="1" operator="containsText" text="CV">
      <formula>NOT(ISERROR(SEARCH("CV",F46)))</formula>
    </cfRule>
    <cfRule type="containsText" dxfId="902" priority="1832" stopIfTrue="1" operator="containsText" text="BO">
      <formula>NOT(ISERROR(SEARCH("BO",F46)))</formula>
    </cfRule>
  </conditionalFormatting>
  <conditionalFormatting sqref="H46:I46">
    <cfRule type="containsText" dxfId="901" priority="1815" stopIfTrue="1" operator="containsText" text="V-CL G + AR">
      <formula>NOT(ISERROR(SEARCH("V-CL G + AR",H46)))</formula>
    </cfRule>
    <cfRule type="containsText" dxfId="900" priority="1816" stopIfTrue="1" operator="containsText" text="V-CL F + AR">
      <formula>NOT(ISERROR(SEARCH("V-CL F + AR",H46)))</formula>
    </cfRule>
    <cfRule type="containsText" dxfId="899" priority="1817" stopIfTrue="1" operator="containsText" text="V-CL E + AR">
      <formula>NOT(ISERROR(SEARCH("V-CL E + AR",H46)))</formula>
    </cfRule>
    <cfRule type="containsText" dxfId="898" priority="1818" stopIfTrue="1" operator="containsText" text="V-CL D + AR">
      <formula>NOT(ISERROR(SEARCH("V-CL D + AR",H46)))</formula>
    </cfRule>
    <cfRule type="containsText" dxfId="897" priority="1819" stopIfTrue="1" operator="containsText" text="V-CL C + AR">
      <formula>NOT(ISERROR(SEARCH("V-CL C + AR",H46)))</formula>
    </cfRule>
    <cfRule type="containsText" dxfId="896" priority="1820" stopIfTrue="1" operator="containsText" text="V-CL B + AR">
      <formula>NOT(ISERROR(SEARCH("V-CL B + AR",H46)))</formula>
    </cfRule>
    <cfRule type="containsText" dxfId="895" priority="1821" stopIfTrue="1" operator="containsText" text="V-CL A + AR">
      <formula>NOT(ISERROR(SEARCH("V-CL A + AR",H46)))</formula>
    </cfRule>
    <cfRule type="containsText" dxfId="894" priority="1822" stopIfTrue="1" operator="containsText" text="V-CL G">
      <formula>NOT(ISERROR(SEARCH("V-CL G",H46)))</formula>
    </cfRule>
    <cfRule type="containsText" dxfId="893" priority="1823" stopIfTrue="1" operator="containsText" text="V-CL F">
      <formula>NOT(ISERROR(SEARCH("V-CL F",H46)))</formula>
    </cfRule>
    <cfRule type="containsText" dxfId="892" priority="1824" stopIfTrue="1" operator="containsText" text="V-CL E">
      <formula>NOT(ISERROR(SEARCH("V-CL E",H46)))</formula>
    </cfRule>
    <cfRule type="containsText" dxfId="891" priority="1825" stopIfTrue="1" operator="containsText" text="V-CL D">
      <formula>NOT(ISERROR(SEARCH("V-CL D",H46)))</formula>
    </cfRule>
    <cfRule type="containsText" dxfId="890" priority="1826" stopIfTrue="1" operator="containsText" text="V-CL C">
      <formula>NOT(ISERROR(SEARCH("V-CL C",H46)))</formula>
    </cfRule>
    <cfRule type="containsText" dxfId="889" priority="1827" stopIfTrue="1" operator="containsText" text="V-CL B">
      <formula>NOT(ISERROR(SEARCH("V-CL B",H46)))</formula>
    </cfRule>
  </conditionalFormatting>
  <conditionalFormatting sqref="J46">
    <cfRule type="containsText" dxfId="888" priority="1802" stopIfTrue="1" operator="containsText" text="V-CL G + AR">
      <formula>NOT(ISERROR(SEARCH("V-CL G + AR",J46)))</formula>
    </cfRule>
    <cfRule type="containsText" dxfId="887" priority="1803" stopIfTrue="1" operator="containsText" text="V-CL F + AR">
      <formula>NOT(ISERROR(SEARCH("V-CL F + AR",J46)))</formula>
    </cfRule>
    <cfRule type="containsText" dxfId="886" priority="1804" stopIfTrue="1" operator="containsText" text="V-CL E + AR">
      <formula>NOT(ISERROR(SEARCH("V-CL E + AR",J46)))</formula>
    </cfRule>
    <cfRule type="containsText" dxfId="885" priority="1805" stopIfTrue="1" operator="containsText" text="V-CL D + AR">
      <formula>NOT(ISERROR(SEARCH("V-CL D + AR",J46)))</formula>
    </cfRule>
    <cfRule type="containsText" dxfId="884" priority="1806" stopIfTrue="1" operator="containsText" text="V-CL C + AR">
      <formula>NOT(ISERROR(SEARCH("V-CL C + AR",J46)))</formula>
    </cfRule>
    <cfRule type="containsText" dxfId="883" priority="1807" stopIfTrue="1" operator="containsText" text="V-CL B + AR">
      <formula>NOT(ISERROR(SEARCH("V-CL B + AR",J46)))</formula>
    </cfRule>
    <cfRule type="containsText" dxfId="882" priority="1808" stopIfTrue="1" operator="containsText" text="V-CL A + AR">
      <formula>NOT(ISERROR(SEARCH("V-CL A + AR",J46)))</formula>
    </cfRule>
    <cfRule type="containsText" dxfId="881" priority="1809" stopIfTrue="1" operator="containsText" text="V-CL G">
      <formula>NOT(ISERROR(SEARCH("V-CL G",J46)))</formula>
    </cfRule>
    <cfRule type="containsText" dxfId="880" priority="1810" stopIfTrue="1" operator="containsText" text="V-CL F">
      <formula>NOT(ISERROR(SEARCH("V-CL F",J46)))</formula>
    </cfRule>
    <cfRule type="containsText" dxfId="879" priority="1811" stopIfTrue="1" operator="containsText" text="V-CL E">
      <formula>NOT(ISERROR(SEARCH("V-CL E",J46)))</formula>
    </cfRule>
    <cfRule type="containsText" dxfId="878" priority="1812" stopIfTrue="1" operator="containsText" text="V-CL D">
      <formula>NOT(ISERROR(SEARCH("V-CL D",J46)))</formula>
    </cfRule>
    <cfRule type="containsText" dxfId="877" priority="1813" stopIfTrue="1" operator="containsText" text="V-CL C">
      <formula>NOT(ISERROR(SEARCH("V-CL C",J46)))</formula>
    </cfRule>
    <cfRule type="containsText" dxfId="876" priority="1814" stopIfTrue="1" operator="containsText" text="V-CL B">
      <formula>NOT(ISERROR(SEARCH("V-CL B",J46)))</formula>
    </cfRule>
  </conditionalFormatting>
  <conditionalFormatting sqref="G46">
    <cfRule type="containsText" dxfId="875" priority="1797" stopIfTrue="1" operator="containsText" text="DETAIL 3">
      <formula>NOT(ISERROR(SEARCH("DETAIL 3",G46)))</formula>
    </cfRule>
    <cfRule type="containsText" dxfId="874" priority="1798" stopIfTrue="1" operator="containsText" text="DETAIL 2">
      <formula>NOT(ISERROR(SEARCH("DETAIL 2",G46)))</formula>
    </cfRule>
    <cfRule type="containsText" dxfId="873" priority="1799" stopIfTrue="1" operator="containsText" text="DETAIL 1">
      <formula>NOT(ISERROR(SEARCH("DETAIL 1",G46)))</formula>
    </cfRule>
    <cfRule type="containsText" dxfId="872" priority="1800" stopIfTrue="1" operator="containsText" text="CV">
      <formula>NOT(ISERROR(SEARCH("CV",G46)))</formula>
    </cfRule>
    <cfRule type="containsText" dxfId="871" priority="1801" stopIfTrue="1" operator="containsText" text="BO">
      <formula>NOT(ISERROR(SEARCH("BO",G46)))</formula>
    </cfRule>
  </conditionalFormatting>
  <conditionalFormatting sqref="E46">
    <cfRule type="cellIs" dxfId="870" priority="1796" stopIfTrue="1" operator="notEqual">
      <formula>2</formula>
    </cfRule>
  </conditionalFormatting>
  <conditionalFormatting sqref="F45">
    <cfRule type="containsText" dxfId="869" priority="1791" stopIfTrue="1" operator="containsText" text="DETAIL 3">
      <formula>NOT(ISERROR(SEARCH("DETAIL 3",F45)))</formula>
    </cfRule>
    <cfRule type="containsText" dxfId="868" priority="1792" stopIfTrue="1" operator="containsText" text="DETAIL 2">
      <formula>NOT(ISERROR(SEARCH("DETAIL 2",F45)))</formula>
    </cfRule>
    <cfRule type="containsText" dxfId="867" priority="1793" stopIfTrue="1" operator="containsText" text="DETAIL 1">
      <formula>NOT(ISERROR(SEARCH("DETAIL 1",F45)))</formula>
    </cfRule>
    <cfRule type="containsText" dxfId="866" priority="1794" stopIfTrue="1" operator="containsText" text="CV">
      <formula>NOT(ISERROR(SEARCH("CV",F45)))</formula>
    </cfRule>
    <cfRule type="containsText" dxfId="865" priority="1795" stopIfTrue="1" operator="containsText" text="BO">
      <formula>NOT(ISERROR(SEARCH("BO",F45)))</formula>
    </cfRule>
  </conditionalFormatting>
  <conditionalFormatting sqref="H45:I45">
    <cfRule type="containsText" dxfId="864" priority="1778" stopIfTrue="1" operator="containsText" text="V-CL G + AR">
      <formula>NOT(ISERROR(SEARCH("V-CL G + AR",H45)))</formula>
    </cfRule>
    <cfRule type="containsText" dxfId="863" priority="1779" stopIfTrue="1" operator="containsText" text="V-CL F + AR">
      <formula>NOT(ISERROR(SEARCH("V-CL F + AR",H45)))</formula>
    </cfRule>
    <cfRule type="containsText" dxfId="862" priority="1780" stopIfTrue="1" operator="containsText" text="V-CL E + AR">
      <formula>NOT(ISERROR(SEARCH("V-CL E + AR",H45)))</formula>
    </cfRule>
    <cfRule type="containsText" dxfId="861" priority="1781" stopIfTrue="1" operator="containsText" text="V-CL D + AR">
      <formula>NOT(ISERROR(SEARCH("V-CL D + AR",H45)))</formula>
    </cfRule>
    <cfRule type="containsText" dxfId="860" priority="1782" stopIfTrue="1" operator="containsText" text="V-CL C + AR">
      <formula>NOT(ISERROR(SEARCH("V-CL C + AR",H45)))</formula>
    </cfRule>
    <cfRule type="containsText" dxfId="859" priority="1783" stopIfTrue="1" operator="containsText" text="V-CL B + AR">
      <formula>NOT(ISERROR(SEARCH("V-CL B + AR",H45)))</formula>
    </cfRule>
    <cfRule type="containsText" dxfId="858" priority="1784" stopIfTrue="1" operator="containsText" text="V-CL A + AR">
      <formula>NOT(ISERROR(SEARCH("V-CL A + AR",H45)))</formula>
    </cfRule>
    <cfRule type="containsText" dxfId="857" priority="1785" stopIfTrue="1" operator="containsText" text="V-CL G">
      <formula>NOT(ISERROR(SEARCH("V-CL G",H45)))</formula>
    </cfRule>
    <cfRule type="containsText" dxfId="856" priority="1786" stopIfTrue="1" operator="containsText" text="V-CL F">
      <formula>NOT(ISERROR(SEARCH("V-CL F",H45)))</formula>
    </cfRule>
    <cfRule type="containsText" dxfId="855" priority="1787" stopIfTrue="1" operator="containsText" text="V-CL E">
      <formula>NOT(ISERROR(SEARCH("V-CL E",H45)))</formula>
    </cfRule>
    <cfRule type="containsText" dxfId="854" priority="1788" stopIfTrue="1" operator="containsText" text="V-CL D">
      <formula>NOT(ISERROR(SEARCH("V-CL D",H45)))</formula>
    </cfRule>
    <cfRule type="containsText" dxfId="853" priority="1789" stopIfTrue="1" operator="containsText" text="V-CL C">
      <formula>NOT(ISERROR(SEARCH("V-CL C",H45)))</formula>
    </cfRule>
    <cfRule type="containsText" dxfId="852" priority="1790" stopIfTrue="1" operator="containsText" text="V-CL B">
      <formula>NOT(ISERROR(SEARCH("V-CL B",H45)))</formula>
    </cfRule>
  </conditionalFormatting>
  <conditionalFormatting sqref="J45">
    <cfRule type="containsText" dxfId="851" priority="1765" stopIfTrue="1" operator="containsText" text="V-CL G + AR">
      <formula>NOT(ISERROR(SEARCH("V-CL G + AR",J45)))</formula>
    </cfRule>
    <cfRule type="containsText" dxfId="850" priority="1766" stopIfTrue="1" operator="containsText" text="V-CL F + AR">
      <formula>NOT(ISERROR(SEARCH("V-CL F + AR",J45)))</formula>
    </cfRule>
    <cfRule type="containsText" dxfId="849" priority="1767" stopIfTrue="1" operator="containsText" text="V-CL E + AR">
      <formula>NOT(ISERROR(SEARCH("V-CL E + AR",J45)))</formula>
    </cfRule>
    <cfRule type="containsText" dxfId="848" priority="1768" stopIfTrue="1" operator="containsText" text="V-CL D + AR">
      <formula>NOT(ISERROR(SEARCH("V-CL D + AR",J45)))</formula>
    </cfRule>
    <cfRule type="containsText" dxfId="847" priority="1769" stopIfTrue="1" operator="containsText" text="V-CL C + AR">
      <formula>NOT(ISERROR(SEARCH("V-CL C + AR",J45)))</formula>
    </cfRule>
    <cfRule type="containsText" dxfId="846" priority="1770" stopIfTrue="1" operator="containsText" text="V-CL B + AR">
      <formula>NOT(ISERROR(SEARCH("V-CL B + AR",J45)))</formula>
    </cfRule>
    <cfRule type="containsText" dxfId="845" priority="1771" stopIfTrue="1" operator="containsText" text="V-CL A + AR">
      <formula>NOT(ISERROR(SEARCH("V-CL A + AR",J45)))</formula>
    </cfRule>
    <cfRule type="containsText" dxfId="844" priority="1772" stopIfTrue="1" operator="containsText" text="V-CL G">
      <formula>NOT(ISERROR(SEARCH("V-CL G",J45)))</formula>
    </cfRule>
    <cfRule type="containsText" dxfId="843" priority="1773" stopIfTrue="1" operator="containsText" text="V-CL F">
      <formula>NOT(ISERROR(SEARCH("V-CL F",J45)))</formula>
    </cfRule>
    <cfRule type="containsText" dxfId="842" priority="1774" stopIfTrue="1" operator="containsText" text="V-CL E">
      <formula>NOT(ISERROR(SEARCH("V-CL E",J45)))</formula>
    </cfRule>
    <cfRule type="containsText" dxfId="841" priority="1775" stopIfTrue="1" operator="containsText" text="V-CL D">
      <formula>NOT(ISERROR(SEARCH("V-CL D",J45)))</formula>
    </cfRule>
    <cfRule type="containsText" dxfId="840" priority="1776" stopIfTrue="1" operator="containsText" text="V-CL C">
      <formula>NOT(ISERROR(SEARCH("V-CL C",J45)))</formula>
    </cfRule>
    <cfRule type="containsText" dxfId="839" priority="1777" stopIfTrue="1" operator="containsText" text="V-CL B">
      <formula>NOT(ISERROR(SEARCH("V-CL B",J45)))</formula>
    </cfRule>
  </conditionalFormatting>
  <conditionalFormatting sqref="G45">
    <cfRule type="containsText" dxfId="838" priority="1760" stopIfTrue="1" operator="containsText" text="DETAIL 3">
      <formula>NOT(ISERROR(SEARCH("DETAIL 3",G45)))</formula>
    </cfRule>
    <cfRule type="containsText" dxfId="837" priority="1761" stopIfTrue="1" operator="containsText" text="DETAIL 2">
      <formula>NOT(ISERROR(SEARCH("DETAIL 2",G45)))</formula>
    </cfRule>
    <cfRule type="containsText" dxfId="836" priority="1762" stopIfTrue="1" operator="containsText" text="DETAIL 1">
      <formula>NOT(ISERROR(SEARCH("DETAIL 1",G45)))</formula>
    </cfRule>
    <cfRule type="containsText" dxfId="835" priority="1763" stopIfTrue="1" operator="containsText" text="CV">
      <formula>NOT(ISERROR(SEARCH("CV",G45)))</formula>
    </cfRule>
    <cfRule type="containsText" dxfId="834" priority="1764" stopIfTrue="1" operator="containsText" text="BO">
      <formula>NOT(ISERROR(SEARCH("BO",G45)))</formula>
    </cfRule>
  </conditionalFormatting>
  <conditionalFormatting sqref="E45">
    <cfRule type="cellIs" dxfId="833" priority="1759" stopIfTrue="1" operator="notEqual">
      <formula>2</formula>
    </cfRule>
  </conditionalFormatting>
  <conditionalFormatting sqref="F44">
    <cfRule type="containsText" dxfId="832" priority="1754" stopIfTrue="1" operator="containsText" text="DETAIL 3">
      <formula>NOT(ISERROR(SEARCH("DETAIL 3",F44)))</formula>
    </cfRule>
    <cfRule type="containsText" dxfId="831" priority="1755" stopIfTrue="1" operator="containsText" text="DETAIL 2">
      <formula>NOT(ISERROR(SEARCH("DETAIL 2",F44)))</formula>
    </cfRule>
    <cfRule type="containsText" dxfId="830" priority="1756" stopIfTrue="1" operator="containsText" text="DETAIL 1">
      <formula>NOT(ISERROR(SEARCH("DETAIL 1",F44)))</formula>
    </cfRule>
    <cfRule type="containsText" dxfId="829" priority="1757" stopIfTrue="1" operator="containsText" text="CV">
      <formula>NOT(ISERROR(SEARCH("CV",F44)))</formula>
    </cfRule>
    <cfRule type="containsText" dxfId="828" priority="1758" stopIfTrue="1" operator="containsText" text="BO">
      <formula>NOT(ISERROR(SEARCH("BO",F44)))</formula>
    </cfRule>
  </conditionalFormatting>
  <conditionalFormatting sqref="H44:I44">
    <cfRule type="containsText" dxfId="827" priority="1741" stopIfTrue="1" operator="containsText" text="V-CL G + AR">
      <formula>NOT(ISERROR(SEARCH("V-CL G + AR",H44)))</formula>
    </cfRule>
    <cfRule type="containsText" dxfId="826" priority="1742" stopIfTrue="1" operator="containsText" text="V-CL F + AR">
      <formula>NOT(ISERROR(SEARCH("V-CL F + AR",H44)))</formula>
    </cfRule>
    <cfRule type="containsText" dxfId="825" priority="1743" stopIfTrue="1" operator="containsText" text="V-CL E + AR">
      <formula>NOT(ISERROR(SEARCH("V-CL E + AR",H44)))</formula>
    </cfRule>
    <cfRule type="containsText" dxfId="824" priority="1744" stopIfTrue="1" operator="containsText" text="V-CL D + AR">
      <formula>NOT(ISERROR(SEARCH("V-CL D + AR",H44)))</formula>
    </cfRule>
    <cfRule type="containsText" dxfId="823" priority="1745" stopIfTrue="1" operator="containsText" text="V-CL C + AR">
      <formula>NOT(ISERROR(SEARCH("V-CL C + AR",H44)))</formula>
    </cfRule>
    <cfRule type="containsText" dxfId="822" priority="1746" stopIfTrue="1" operator="containsText" text="V-CL B + AR">
      <formula>NOT(ISERROR(SEARCH("V-CL B + AR",H44)))</formula>
    </cfRule>
    <cfRule type="containsText" dxfId="821" priority="1747" stopIfTrue="1" operator="containsText" text="V-CL A + AR">
      <formula>NOT(ISERROR(SEARCH("V-CL A + AR",H44)))</formula>
    </cfRule>
    <cfRule type="containsText" dxfId="820" priority="1748" stopIfTrue="1" operator="containsText" text="V-CL G">
      <formula>NOT(ISERROR(SEARCH("V-CL G",H44)))</formula>
    </cfRule>
    <cfRule type="containsText" dxfId="819" priority="1749" stopIfTrue="1" operator="containsText" text="V-CL F">
      <formula>NOT(ISERROR(SEARCH("V-CL F",H44)))</formula>
    </cfRule>
    <cfRule type="containsText" dxfId="818" priority="1750" stopIfTrue="1" operator="containsText" text="V-CL E">
      <formula>NOT(ISERROR(SEARCH("V-CL E",H44)))</formula>
    </cfRule>
    <cfRule type="containsText" dxfId="817" priority="1751" stopIfTrue="1" operator="containsText" text="V-CL D">
      <formula>NOT(ISERROR(SEARCH("V-CL D",H44)))</formula>
    </cfRule>
    <cfRule type="containsText" dxfId="816" priority="1752" stopIfTrue="1" operator="containsText" text="V-CL C">
      <formula>NOT(ISERROR(SEARCH("V-CL C",H44)))</formula>
    </cfRule>
    <cfRule type="containsText" dxfId="815" priority="1753" stopIfTrue="1" operator="containsText" text="V-CL B">
      <formula>NOT(ISERROR(SEARCH("V-CL B",H44)))</formula>
    </cfRule>
  </conditionalFormatting>
  <conditionalFormatting sqref="J44">
    <cfRule type="containsText" dxfId="814" priority="1728" stopIfTrue="1" operator="containsText" text="V-CL G + AR">
      <formula>NOT(ISERROR(SEARCH("V-CL G + AR",J44)))</formula>
    </cfRule>
    <cfRule type="containsText" dxfId="813" priority="1729" stopIfTrue="1" operator="containsText" text="V-CL F + AR">
      <formula>NOT(ISERROR(SEARCH("V-CL F + AR",J44)))</formula>
    </cfRule>
    <cfRule type="containsText" dxfId="812" priority="1730" stopIfTrue="1" operator="containsText" text="V-CL E + AR">
      <formula>NOT(ISERROR(SEARCH("V-CL E + AR",J44)))</formula>
    </cfRule>
    <cfRule type="containsText" dxfId="811" priority="1731" stopIfTrue="1" operator="containsText" text="V-CL D + AR">
      <formula>NOT(ISERROR(SEARCH("V-CL D + AR",J44)))</formula>
    </cfRule>
    <cfRule type="containsText" dxfId="810" priority="1732" stopIfTrue="1" operator="containsText" text="V-CL C + AR">
      <formula>NOT(ISERROR(SEARCH("V-CL C + AR",J44)))</formula>
    </cfRule>
    <cfRule type="containsText" dxfId="809" priority="1733" stopIfTrue="1" operator="containsText" text="V-CL B + AR">
      <formula>NOT(ISERROR(SEARCH("V-CL B + AR",J44)))</formula>
    </cfRule>
    <cfRule type="containsText" dxfId="808" priority="1734" stopIfTrue="1" operator="containsText" text="V-CL A + AR">
      <formula>NOT(ISERROR(SEARCH("V-CL A + AR",J44)))</formula>
    </cfRule>
    <cfRule type="containsText" dxfId="807" priority="1735" stopIfTrue="1" operator="containsText" text="V-CL G">
      <formula>NOT(ISERROR(SEARCH("V-CL G",J44)))</formula>
    </cfRule>
    <cfRule type="containsText" dxfId="806" priority="1736" stopIfTrue="1" operator="containsText" text="V-CL F">
      <formula>NOT(ISERROR(SEARCH("V-CL F",J44)))</formula>
    </cfRule>
    <cfRule type="containsText" dxfId="805" priority="1737" stopIfTrue="1" operator="containsText" text="V-CL E">
      <formula>NOT(ISERROR(SEARCH("V-CL E",J44)))</formula>
    </cfRule>
    <cfRule type="containsText" dxfId="804" priority="1738" stopIfTrue="1" operator="containsText" text="V-CL D">
      <formula>NOT(ISERROR(SEARCH("V-CL D",J44)))</formula>
    </cfRule>
    <cfRule type="containsText" dxfId="803" priority="1739" stopIfTrue="1" operator="containsText" text="V-CL C">
      <formula>NOT(ISERROR(SEARCH("V-CL C",J44)))</formula>
    </cfRule>
    <cfRule type="containsText" dxfId="802" priority="1740" stopIfTrue="1" operator="containsText" text="V-CL B">
      <formula>NOT(ISERROR(SEARCH("V-CL B",J44)))</formula>
    </cfRule>
  </conditionalFormatting>
  <conditionalFormatting sqref="G44">
    <cfRule type="containsText" dxfId="801" priority="1723" stopIfTrue="1" operator="containsText" text="DETAIL 3">
      <formula>NOT(ISERROR(SEARCH("DETAIL 3",G44)))</formula>
    </cfRule>
    <cfRule type="containsText" dxfId="800" priority="1724" stopIfTrue="1" operator="containsText" text="DETAIL 2">
      <formula>NOT(ISERROR(SEARCH("DETAIL 2",G44)))</formula>
    </cfRule>
    <cfRule type="containsText" dxfId="799" priority="1725" stopIfTrue="1" operator="containsText" text="DETAIL 1">
      <formula>NOT(ISERROR(SEARCH("DETAIL 1",G44)))</formula>
    </cfRule>
    <cfRule type="containsText" dxfId="798" priority="1726" stopIfTrue="1" operator="containsText" text="CV">
      <formula>NOT(ISERROR(SEARCH("CV",G44)))</formula>
    </cfRule>
    <cfRule type="containsText" dxfId="797" priority="1727" stopIfTrue="1" operator="containsText" text="BO">
      <formula>NOT(ISERROR(SEARCH("BO",G44)))</formula>
    </cfRule>
  </conditionalFormatting>
  <conditionalFormatting sqref="E44">
    <cfRule type="cellIs" dxfId="796" priority="1722" stopIfTrue="1" operator="notEqual">
      <formula>2</formula>
    </cfRule>
  </conditionalFormatting>
  <conditionalFormatting sqref="F43">
    <cfRule type="containsText" dxfId="795" priority="1717" stopIfTrue="1" operator="containsText" text="DETAIL 3">
      <formula>NOT(ISERROR(SEARCH("DETAIL 3",F43)))</formula>
    </cfRule>
    <cfRule type="containsText" dxfId="794" priority="1718" stopIfTrue="1" operator="containsText" text="DETAIL 2">
      <formula>NOT(ISERROR(SEARCH("DETAIL 2",F43)))</formula>
    </cfRule>
    <cfRule type="containsText" dxfId="793" priority="1719" stopIfTrue="1" operator="containsText" text="DETAIL 1">
      <formula>NOT(ISERROR(SEARCH("DETAIL 1",F43)))</formula>
    </cfRule>
    <cfRule type="containsText" dxfId="792" priority="1720" stopIfTrue="1" operator="containsText" text="CV">
      <formula>NOT(ISERROR(SEARCH("CV",F43)))</formula>
    </cfRule>
    <cfRule type="containsText" dxfId="791" priority="1721" stopIfTrue="1" operator="containsText" text="BO">
      <formula>NOT(ISERROR(SEARCH("BO",F43)))</formula>
    </cfRule>
  </conditionalFormatting>
  <conditionalFormatting sqref="H43:I43">
    <cfRule type="containsText" dxfId="790" priority="1704" stopIfTrue="1" operator="containsText" text="V-CL G + AR">
      <formula>NOT(ISERROR(SEARCH("V-CL G + AR",H43)))</formula>
    </cfRule>
    <cfRule type="containsText" dxfId="789" priority="1705" stopIfTrue="1" operator="containsText" text="V-CL F + AR">
      <formula>NOT(ISERROR(SEARCH("V-CL F + AR",H43)))</formula>
    </cfRule>
    <cfRule type="containsText" dxfId="788" priority="1706" stopIfTrue="1" operator="containsText" text="V-CL E + AR">
      <formula>NOT(ISERROR(SEARCH("V-CL E + AR",H43)))</formula>
    </cfRule>
    <cfRule type="containsText" dxfId="787" priority="1707" stopIfTrue="1" operator="containsText" text="V-CL D + AR">
      <formula>NOT(ISERROR(SEARCH("V-CL D + AR",H43)))</formula>
    </cfRule>
    <cfRule type="containsText" dxfId="786" priority="1708" stopIfTrue="1" operator="containsText" text="V-CL C + AR">
      <formula>NOT(ISERROR(SEARCH("V-CL C + AR",H43)))</formula>
    </cfRule>
    <cfRule type="containsText" dxfId="785" priority="1709" stopIfTrue="1" operator="containsText" text="V-CL B + AR">
      <formula>NOT(ISERROR(SEARCH("V-CL B + AR",H43)))</formula>
    </cfRule>
    <cfRule type="containsText" dxfId="784" priority="1710" stopIfTrue="1" operator="containsText" text="V-CL A + AR">
      <formula>NOT(ISERROR(SEARCH("V-CL A + AR",H43)))</formula>
    </cfRule>
    <cfRule type="containsText" dxfId="783" priority="1711" stopIfTrue="1" operator="containsText" text="V-CL G">
      <formula>NOT(ISERROR(SEARCH("V-CL G",H43)))</formula>
    </cfRule>
    <cfRule type="containsText" dxfId="782" priority="1712" stopIfTrue="1" operator="containsText" text="V-CL F">
      <formula>NOT(ISERROR(SEARCH("V-CL F",H43)))</formula>
    </cfRule>
    <cfRule type="containsText" dxfId="781" priority="1713" stopIfTrue="1" operator="containsText" text="V-CL E">
      <formula>NOT(ISERROR(SEARCH("V-CL E",H43)))</formula>
    </cfRule>
    <cfRule type="containsText" dxfId="780" priority="1714" stopIfTrue="1" operator="containsText" text="V-CL D">
      <formula>NOT(ISERROR(SEARCH("V-CL D",H43)))</formula>
    </cfRule>
    <cfRule type="containsText" dxfId="779" priority="1715" stopIfTrue="1" operator="containsText" text="V-CL C">
      <formula>NOT(ISERROR(SEARCH("V-CL C",H43)))</formula>
    </cfRule>
    <cfRule type="containsText" dxfId="778" priority="1716" stopIfTrue="1" operator="containsText" text="V-CL B">
      <formula>NOT(ISERROR(SEARCH("V-CL B",H43)))</formula>
    </cfRule>
  </conditionalFormatting>
  <conditionalFormatting sqref="J43">
    <cfRule type="containsText" dxfId="777" priority="1691" stopIfTrue="1" operator="containsText" text="V-CL G + AR">
      <formula>NOT(ISERROR(SEARCH("V-CL G + AR",J43)))</formula>
    </cfRule>
    <cfRule type="containsText" dxfId="776" priority="1692" stopIfTrue="1" operator="containsText" text="V-CL F + AR">
      <formula>NOT(ISERROR(SEARCH("V-CL F + AR",J43)))</formula>
    </cfRule>
    <cfRule type="containsText" dxfId="775" priority="1693" stopIfTrue="1" operator="containsText" text="V-CL E + AR">
      <formula>NOT(ISERROR(SEARCH("V-CL E + AR",J43)))</formula>
    </cfRule>
    <cfRule type="containsText" dxfId="774" priority="1694" stopIfTrue="1" operator="containsText" text="V-CL D + AR">
      <formula>NOT(ISERROR(SEARCH("V-CL D + AR",J43)))</formula>
    </cfRule>
    <cfRule type="containsText" dxfId="773" priority="1695" stopIfTrue="1" operator="containsText" text="V-CL C + AR">
      <formula>NOT(ISERROR(SEARCH("V-CL C + AR",J43)))</formula>
    </cfRule>
    <cfRule type="containsText" dxfId="772" priority="1696" stopIfTrue="1" operator="containsText" text="V-CL B + AR">
      <formula>NOT(ISERROR(SEARCH("V-CL B + AR",J43)))</formula>
    </cfRule>
    <cfRule type="containsText" dxfId="771" priority="1697" stopIfTrue="1" operator="containsText" text="V-CL A + AR">
      <formula>NOT(ISERROR(SEARCH("V-CL A + AR",J43)))</formula>
    </cfRule>
    <cfRule type="containsText" dxfId="770" priority="1698" stopIfTrue="1" operator="containsText" text="V-CL G">
      <formula>NOT(ISERROR(SEARCH("V-CL G",J43)))</formula>
    </cfRule>
    <cfRule type="containsText" dxfId="769" priority="1699" stopIfTrue="1" operator="containsText" text="V-CL F">
      <formula>NOT(ISERROR(SEARCH("V-CL F",J43)))</formula>
    </cfRule>
    <cfRule type="containsText" dxfId="768" priority="1700" stopIfTrue="1" operator="containsText" text="V-CL E">
      <formula>NOT(ISERROR(SEARCH("V-CL E",J43)))</formula>
    </cfRule>
    <cfRule type="containsText" dxfId="767" priority="1701" stopIfTrue="1" operator="containsText" text="V-CL D">
      <formula>NOT(ISERROR(SEARCH("V-CL D",J43)))</formula>
    </cfRule>
    <cfRule type="containsText" dxfId="766" priority="1702" stopIfTrue="1" operator="containsText" text="V-CL C">
      <formula>NOT(ISERROR(SEARCH("V-CL C",J43)))</formula>
    </cfRule>
    <cfRule type="containsText" dxfId="765" priority="1703" stopIfTrue="1" operator="containsText" text="V-CL B">
      <formula>NOT(ISERROR(SEARCH("V-CL B",J43)))</formula>
    </cfRule>
  </conditionalFormatting>
  <conditionalFormatting sqref="G43">
    <cfRule type="containsText" dxfId="764" priority="1686" stopIfTrue="1" operator="containsText" text="DETAIL 3">
      <formula>NOT(ISERROR(SEARCH("DETAIL 3",G43)))</formula>
    </cfRule>
    <cfRule type="containsText" dxfId="763" priority="1687" stopIfTrue="1" operator="containsText" text="DETAIL 2">
      <formula>NOT(ISERROR(SEARCH("DETAIL 2",G43)))</formula>
    </cfRule>
    <cfRule type="containsText" dxfId="762" priority="1688" stopIfTrue="1" operator="containsText" text="DETAIL 1">
      <formula>NOT(ISERROR(SEARCH("DETAIL 1",G43)))</formula>
    </cfRule>
    <cfRule type="containsText" dxfId="761" priority="1689" stopIfTrue="1" operator="containsText" text="CV">
      <formula>NOT(ISERROR(SEARCH("CV",G43)))</formula>
    </cfRule>
    <cfRule type="containsText" dxfId="760" priority="1690" stopIfTrue="1" operator="containsText" text="BO">
      <formula>NOT(ISERROR(SEARCH("BO",G43)))</formula>
    </cfRule>
  </conditionalFormatting>
  <conditionalFormatting sqref="E43">
    <cfRule type="cellIs" dxfId="759" priority="1685" stopIfTrue="1" operator="notEqual">
      <formula>2</formula>
    </cfRule>
  </conditionalFormatting>
  <conditionalFormatting sqref="F42">
    <cfRule type="containsText" dxfId="758" priority="1680" stopIfTrue="1" operator="containsText" text="DETAIL 3">
      <formula>NOT(ISERROR(SEARCH("DETAIL 3",F42)))</formula>
    </cfRule>
    <cfRule type="containsText" dxfId="757" priority="1681" stopIfTrue="1" operator="containsText" text="DETAIL 2">
      <formula>NOT(ISERROR(SEARCH("DETAIL 2",F42)))</formula>
    </cfRule>
    <cfRule type="containsText" dxfId="756" priority="1682" stopIfTrue="1" operator="containsText" text="DETAIL 1">
      <formula>NOT(ISERROR(SEARCH("DETAIL 1",F42)))</formula>
    </cfRule>
    <cfRule type="containsText" dxfId="755" priority="1683" stopIfTrue="1" operator="containsText" text="CV">
      <formula>NOT(ISERROR(SEARCH("CV",F42)))</formula>
    </cfRule>
    <cfRule type="containsText" dxfId="754" priority="1684" stopIfTrue="1" operator="containsText" text="BO">
      <formula>NOT(ISERROR(SEARCH("BO",F42)))</formula>
    </cfRule>
  </conditionalFormatting>
  <conditionalFormatting sqref="H42:I42">
    <cfRule type="containsText" dxfId="753" priority="1667" stopIfTrue="1" operator="containsText" text="V-CL G + AR">
      <formula>NOT(ISERROR(SEARCH("V-CL G + AR",H42)))</formula>
    </cfRule>
    <cfRule type="containsText" dxfId="752" priority="1668" stopIfTrue="1" operator="containsText" text="V-CL F + AR">
      <formula>NOT(ISERROR(SEARCH("V-CL F + AR",H42)))</formula>
    </cfRule>
    <cfRule type="containsText" dxfId="751" priority="1669" stopIfTrue="1" operator="containsText" text="V-CL E + AR">
      <formula>NOT(ISERROR(SEARCH("V-CL E + AR",H42)))</formula>
    </cfRule>
    <cfRule type="containsText" dxfId="750" priority="1670" stopIfTrue="1" operator="containsText" text="V-CL D + AR">
      <formula>NOT(ISERROR(SEARCH("V-CL D + AR",H42)))</formula>
    </cfRule>
    <cfRule type="containsText" dxfId="749" priority="1671" stopIfTrue="1" operator="containsText" text="V-CL C + AR">
      <formula>NOT(ISERROR(SEARCH("V-CL C + AR",H42)))</formula>
    </cfRule>
    <cfRule type="containsText" dxfId="748" priority="1672" stopIfTrue="1" operator="containsText" text="V-CL B + AR">
      <formula>NOT(ISERROR(SEARCH("V-CL B + AR",H42)))</formula>
    </cfRule>
    <cfRule type="containsText" dxfId="747" priority="1673" stopIfTrue="1" operator="containsText" text="V-CL A + AR">
      <formula>NOT(ISERROR(SEARCH("V-CL A + AR",H42)))</formula>
    </cfRule>
    <cfRule type="containsText" dxfId="746" priority="1674" stopIfTrue="1" operator="containsText" text="V-CL G">
      <formula>NOT(ISERROR(SEARCH("V-CL G",H42)))</formula>
    </cfRule>
    <cfRule type="containsText" dxfId="745" priority="1675" stopIfTrue="1" operator="containsText" text="V-CL F">
      <formula>NOT(ISERROR(SEARCH("V-CL F",H42)))</formula>
    </cfRule>
    <cfRule type="containsText" dxfId="744" priority="1676" stopIfTrue="1" operator="containsText" text="V-CL E">
      <formula>NOT(ISERROR(SEARCH("V-CL E",H42)))</formula>
    </cfRule>
    <cfRule type="containsText" dxfId="743" priority="1677" stopIfTrue="1" operator="containsText" text="V-CL D">
      <formula>NOT(ISERROR(SEARCH("V-CL D",H42)))</formula>
    </cfRule>
    <cfRule type="containsText" dxfId="742" priority="1678" stopIfTrue="1" operator="containsText" text="V-CL C">
      <formula>NOT(ISERROR(SEARCH("V-CL C",H42)))</formula>
    </cfRule>
    <cfRule type="containsText" dxfId="741" priority="1679" stopIfTrue="1" operator="containsText" text="V-CL B">
      <formula>NOT(ISERROR(SEARCH("V-CL B",H42)))</formula>
    </cfRule>
  </conditionalFormatting>
  <conditionalFormatting sqref="J42">
    <cfRule type="containsText" dxfId="740" priority="1654" stopIfTrue="1" operator="containsText" text="V-CL G + AR">
      <formula>NOT(ISERROR(SEARCH("V-CL G + AR",J42)))</formula>
    </cfRule>
    <cfRule type="containsText" dxfId="739" priority="1655" stopIfTrue="1" operator="containsText" text="V-CL F + AR">
      <formula>NOT(ISERROR(SEARCH("V-CL F + AR",J42)))</formula>
    </cfRule>
    <cfRule type="containsText" dxfId="738" priority="1656" stopIfTrue="1" operator="containsText" text="V-CL E + AR">
      <formula>NOT(ISERROR(SEARCH("V-CL E + AR",J42)))</formula>
    </cfRule>
    <cfRule type="containsText" dxfId="737" priority="1657" stopIfTrue="1" operator="containsText" text="V-CL D + AR">
      <formula>NOT(ISERROR(SEARCH("V-CL D + AR",J42)))</formula>
    </cfRule>
    <cfRule type="containsText" dxfId="736" priority="1658" stopIfTrue="1" operator="containsText" text="V-CL C + AR">
      <formula>NOT(ISERROR(SEARCH("V-CL C + AR",J42)))</formula>
    </cfRule>
    <cfRule type="containsText" dxfId="735" priority="1659" stopIfTrue="1" operator="containsText" text="V-CL B + AR">
      <formula>NOT(ISERROR(SEARCH("V-CL B + AR",J42)))</formula>
    </cfRule>
    <cfRule type="containsText" dxfId="734" priority="1660" stopIfTrue="1" operator="containsText" text="V-CL A + AR">
      <formula>NOT(ISERROR(SEARCH("V-CL A + AR",J42)))</formula>
    </cfRule>
    <cfRule type="containsText" dxfId="733" priority="1661" stopIfTrue="1" operator="containsText" text="V-CL G">
      <formula>NOT(ISERROR(SEARCH("V-CL G",J42)))</formula>
    </cfRule>
    <cfRule type="containsText" dxfId="732" priority="1662" stopIfTrue="1" operator="containsText" text="V-CL F">
      <formula>NOT(ISERROR(SEARCH("V-CL F",J42)))</formula>
    </cfRule>
    <cfRule type="containsText" dxfId="731" priority="1663" stopIfTrue="1" operator="containsText" text="V-CL E">
      <formula>NOT(ISERROR(SEARCH("V-CL E",J42)))</formula>
    </cfRule>
    <cfRule type="containsText" dxfId="730" priority="1664" stopIfTrue="1" operator="containsText" text="V-CL D">
      <formula>NOT(ISERROR(SEARCH("V-CL D",J42)))</formula>
    </cfRule>
    <cfRule type="containsText" dxfId="729" priority="1665" stopIfTrue="1" operator="containsText" text="V-CL C">
      <formula>NOT(ISERROR(SEARCH("V-CL C",J42)))</formula>
    </cfRule>
    <cfRule type="containsText" dxfId="728" priority="1666" stopIfTrue="1" operator="containsText" text="V-CL B">
      <formula>NOT(ISERROR(SEARCH("V-CL B",J42)))</formula>
    </cfRule>
  </conditionalFormatting>
  <conditionalFormatting sqref="G42">
    <cfRule type="containsText" dxfId="727" priority="1649" stopIfTrue="1" operator="containsText" text="DETAIL 3">
      <formula>NOT(ISERROR(SEARCH("DETAIL 3",G42)))</formula>
    </cfRule>
    <cfRule type="containsText" dxfId="726" priority="1650" stopIfTrue="1" operator="containsText" text="DETAIL 2">
      <formula>NOT(ISERROR(SEARCH("DETAIL 2",G42)))</formula>
    </cfRule>
    <cfRule type="containsText" dxfId="725" priority="1651" stopIfTrue="1" operator="containsText" text="DETAIL 1">
      <formula>NOT(ISERROR(SEARCH("DETAIL 1",G42)))</formula>
    </cfRule>
    <cfRule type="containsText" dxfId="724" priority="1652" stopIfTrue="1" operator="containsText" text="CV">
      <formula>NOT(ISERROR(SEARCH("CV",G42)))</formula>
    </cfRule>
    <cfRule type="containsText" dxfId="723" priority="1653" stopIfTrue="1" operator="containsText" text="BO">
      <formula>NOT(ISERROR(SEARCH("BO",G42)))</formula>
    </cfRule>
  </conditionalFormatting>
  <conditionalFormatting sqref="E42">
    <cfRule type="cellIs" dxfId="722" priority="1648" stopIfTrue="1" operator="notEqual">
      <formula>2</formula>
    </cfRule>
  </conditionalFormatting>
  <conditionalFormatting sqref="F41">
    <cfRule type="containsText" dxfId="721" priority="1643" stopIfTrue="1" operator="containsText" text="DETAIL 3">
      <formula>NOT(ISERROR(SEARCH("DETAIL 3",F41)))</formula>
    </cfRule>
    <cfRule type="containsText" dxfId="720" priority="1644" stopIfTrue="1" operator="containsText" text="DETAIL 2">
      <formula>NOT(ISERROR(SEARCH("DETAIL 2",F41)))</formula>
    </cfRule>
    <cfRule type="containsText" dxfId="719" priority="1645" stopIfTrue="1" operator="containsText" text="DETAIL 1">
      <formula>NOT(ISERROR(SEARCH("DETAIL 1",F41)))</formula>
    </cfRule>
    <cfRule type="containsText" dxfId="718" priority="1646" stopIfTrue="1" operator="containsText" text="CV">
      <formula>NOT(ISERROR(SEARCH("CV",F41)))</formula>
    </cfRule>
    <cfRule type="containsText" dxfId="717" priority="1647" stopIfTrue="1" operator="containsText" text="BO">
      <formula>NOT(ISERROR(SEARCH("BO",F41)))</formula>
    </cfRule>
  </conditionalFormatting>
  <conditionalFormatting sqref="H41:I41">
    <cfRule type="containsText" dxfId="716" priority="1630" stopIfTrue="1" operator="containsText" text="V-CL G + AR">
      <formula>NOT(ISERROR(SEARCH("V-CL G + AR",H41)))</formula>
    </cfRule>
    <cfRule type="containsText" dxfId="715" priority="1631" stopIfTrue="1" operator="containsText" text="V-CL F + AR">
      <formula>NOT(ISERROR(SEARCH("V-CL F + AR",H41)))</formula>
    </cfRule>
    <cfRule type="containsText" dxfId="714" priority="1632" stopIfTrue="1" operator="containsText" text="V-CL E + AR">
      <formula>NOT(ISERROR(SEARCH("V-CL E + AR",H41)))</formula>
    </cfRule>
    <cfRule type="containsText" dxfId="713" priority="1633" stopIfTrue="1" operator="containsText" text="V-CL D + AR">
      <formula>NOT(ISERROR(SEARCH("V-CL D + AR",H41)))</formula>
    </cfRule>
    <cfRule type="containsText" dxfId="712" priority="1634" stopIfTrue="1" operator="containsText" text="V-CL C + AR">
      <formula>NOT(ISERROR(SEARCH("V-CL C + AR",H41)))</formula>
    </cfRule>
    <cfRule type="containsText" dxfId="711" priority="1635" stopIfTrue="1" operator="containsText" text="V-CL B + AR">
      <formula>NOT(ISERROR(SEARCH("V-CL B + AR",H41)))</formula>
    </cfRule>
    <cfRule type="containsText" dxfId="710" priority="1636" stopIfTrue="1" operator="containsText" text="V-CL A + AR">
      <formula>NOT(ISERROR(SEARCH("V-CL A + AR",H41)))</formula>
    </cfRule>
    <cfRule type="containsText" dxfId="709" priority="1637" stopIfTrue="1" operator="containsText" text="V-CL G">
      <formula>NOT(ISERROR(SEARCH("V-CL G",H41)))</formula>
    </cfRule>
    <cfRule type="containsText" dxfId="708" priority="1638" stopIfTrue="1" operator="containsText" text="V-CL F">
      <formula>NOT(ISERROR(SEARCH("V-CL F",H41)))</formula>
    </cfRule>
    <cfRule type="containsText" dxfId="707" priority="1639" stopIfTrue="1" operator="containsText" text="V-CL E">
      <formula>NOT(ISERROR(SEARCH("V-CL E",H41)))</formula>
    </cfRule>
    <cfRule type="containsText" dxfId="706" priority="1640" stopIfTrue="1" operator="containsText" text="V-CL D">
      <formula>NOT(ISERROR(SEARCH("V-CL D",H41)))</formula>
    </cfRule>
    <cfRule type="containsText" dxfId="705" priority="1641" stopIfTrue="1" operator="containsText" text="V-CL C">
      <formula>NOT(ISERROR(SEARCH("V-CL C",H41)))</formula>
    </cfRule>
    <cfRule type="containsText" dxfId="704" priority="1642" stopIfTrue="1" operator="containsText" text="V-CL B">
      <formula>NOT(ISERROR(SEARCH("V-CL B",H41)))</formula>
    </cfRule>
  </conditionalFormatting>
  <conditionalFormatting sqref="J41">
    <cfRule type="containsText" dxfId="703" priority="1617" stopIfTrue="1" operator="containsText" text="V-CL G + AR">
      <formula>NOT(ISERROR(SEARCH("V-CL G + AR",J41)))</formula>
    </cfRule>
    <cfRule type="containsText" dxfId="702" priority="1618" stopIfTrue="1" operator="containsText" text="V-CL F + AR">
      <formula>NOT(ISERROR(SEARCH("V-CL F + AR",J41)))</formula>
    </cfRule>
    <cfRule type="containsText" dxfId="701" priority="1619" stopIfTrue="1" operator="containsText" text="V-CL E + AR">
      <formula>NOT(ISERROR(SEARCH("V-CL E + AR",J41)))</formula>
    </cfRule>
    <cfRule type="containsText" dxfId="700" priority="1620" stopIfTrue="1" operator="containsText" text="V-CL D + AR">
      <formula>NOT(ISERROR(SEARCH("V-CL D + AR",J41)))</formula>
    </cfRule>
    <cfRule type="containsText" dxfId="699" priority="1621" stopIfTrue="1" operator="containsText" text="V-CL C + AR">
      <formula>NOT(ISERROR(SEARCH("V-CL C + AR",J41)))</formula>
    </cfRule>
    <cfRule type="containsText" dxfId="698" priority="1622" stopIfTrue="1" operator="containsText" text="V-CL B + AR">
      <formula>NOT(ISERROR(SEARCH("V-CL B + AR",J41)))</formula>
    </cfRule>
    <cfRule type="containsText" dxfId="697" priority="1623" stopIfTrue="1" operator="containsText" text="V-CL A + AR">
      <formula>NOT(ISERROR(SEARCH("V-CL A + AR",J41)))</formula>
    </cfRule>
    <cfRule type="containsText" dxfId="696" priority="1624" stopIfTrue="1" operator="containsText" text="V-CL G">
      <formula>NOT(ISERROR(SEARCH("V-CL G",J41)))</formula>
    </cfRule>
    <cfRule type="containsText" dxfId="695" priority="1625" stopIfTrue="1" operator="containsText" text="V-CL F">
      <formula>NOT(ISERROR(SEARCH("V-CL F",J41)))</formula>
    </cfRule>
    <cfRule type="containsText" dxfId="694" priority="1626" stopIfTrue="1" operator="containsText" text="V-CL E">
      <formula>NOT(ISERROR(SEARCH("V-CL E",J41)))</formula>
    </cfRule>
    <cfRule type="containsText" dxfId="693" priority="1627" stopIfTrue="1" operator="containsText" text="V-CL D">
      <formula>NOT(ISERROR(SEARCH("V-CL D",J41)))</formula>
    </cfRule>
    <cfRule type="containsText" dxfId="692" priority="1628" stopIfTrue="1" operator="containsText" text="V-CL C">
      <formula>NOT(ISERROR(SEARCH("V-CL C",J41)))</formula>
    </cfRule>
    <cfRule type="containsText" dxfId="691" priority="1629" stopIfTrue="1" operator="containsText" text="V-CL B">
      <formula>NOT(ISERROR(SEARCH("V-CL B",J41)))</formula>
    </cfRule>
  </conditionalFormatting>
  <conditionalFormatting sqref="G41">
    <cfRule type="containsText" dxfId="690" priority="1612" stopIfTrue="1" operator="containsText" text="DETAIL 3">
      <formula>NOT(ISERROR(SEARCH("DETAIL 3",G41)))</formula>
    </cfRule>
    <cfRule type="containsText" dxfId="689" priority="1613" stopIfTrue="1" operator="containsText" text="DETAIL 2">
      <formula>NOT(ISERROR(SEARCH("DETAIL 2",G41)))</formula>
    </cfRule>
    <cfRule type="containsText" dxfId="688" priority="1614" stopIfTrue="1" operator="containsText" text="DETAIL 1">
      <formula>NOT(ISERROR(SEARCH("DETAIL 1",G41)))</formula>
    </cfRule>
    <cfRule type="containsText" dxfId="687" priority="1615" stopIfTrue="1" operator="containsText" text="CV">
      <formula>NOT(ISERROR(SEARCH("CV",G41)))</formula>
    </cfRule>
    <cfRule type="containsText" dxfId="686" priority="1616" stopIfTrue="1" operator="containsText" text="BO">
      <formula>NOT(ISERROR(SEARCH("BO",G41)))</formula>
    </cfRule>
  </conditionalFormatting>
  <conditionalFormatting sqref="E41">
    <cfRule type="cellIs" dxfId="685" priority="1611" stopIfTrue="1" operator="notEqual">
      <formula>2</formula>
    </cfRule>
  </conditionalFormatting>
  <conditionalFormatting sqref="F40">
    <cfRule type="containsText" dxfId="684" priority="1606" stopIfTrue="1" operator="containsText" text="DETAIL 3">
      <formula>NOT(ISERROR(SEARCH("DETAIL 3",F40)))</formula>
    </cfRule>
    <cfRule type="containsText" dxfId="683" priority="1607" stopIfTrue="1" operator="containsText" text="DETAIL 2">
      <formula>NOT(ISERROR(SEARCH("DETAIL 2",F40)))</formula>
    </cfRule>
    <cfRule type="containsText" dxfId="682" priority="1608" stopIfTrue="1" operator="containsText" text="DETAIL 1">
      <formula>NOT(ISERROR(SEARCH("DETAIL 1",F40)))</formula>
    </cfRule>
    <cfRule type="containsText" dxfId="681" priority="1609" stopIfTrue="1" operator="containsText" text="CV">
      <formula>NOT(ISERROR(SEARCH("CV",F40)))</formula>
    </cfRule>
    <cfRule type="containsText" dxfId="680" priority="1610" stopIfTrue="1" operator="containsText" text="BO">
      <formula>NOT(ISERROR(SEARCH("BO",F40)))</formula>
    </cfRule>
  </conditionalFormatting>
  <conditionalFormatting sqref="H40:I40">
    <cfRule type="containsText" dxfId="679" priority="1593" stopIfTrue="1" operator="containsText" text="V-CL G + AR">
      <formula>NOT(ISERROR(SEARCH("V-CL G + AR",H40)))</formula>
    </cfRule>
    <cfRule type="containsText" dxfId="678" priority="1594" stopIfTrue="1" operator="containsText" text="V-CL F + AR">
      <formula>NOT(ISERROR(SEARCH("V-CL F + AR",H40)))</formula>
    </cfRule>
    <cfRule type="containsText" dxfId="677" priority="1595" stopIfTrue="1" operator="containsText" text="V-CL E + AR">
      <formula>NOT(ISERROR(SEARCH("V-CL E + AR",H40)))</formula>
    </cfRule>
    <cfRule type="containsText" dxfId="676" priority="1596" stopIfTrue="1" operator="containsText" text="V-CL D + AR">
      <formula>NOT(ISERROR(SEARCH("V-CL D + AR",H40)))</formula>
    </cfRule>
    <cfRule type="containsText" dxfId="675" priority="1597" stopIfTrue="1" operator="containsText" text="V-CL C + AR">
      <formula>NOT(ISERROR(SEARCH("V-CL C + AR",H40)))</formula>
    </cfRule>
    <cfRule type="containsText" dxfId="674" priority="1598" stopIfTrue="1" operator="containsText" text="V-CL B + AR">
      <formula>NOT(ISERROR(SEARCH("V-CL B + AR",H40)))</formula>
    </cfRule>
    <cfRule type="containsText" dxfId="673" priority="1599" stopIfTrue="1" operator="containsText" text="V-CL A + AR">
      <formula>NOT(ISERROR(SEARCH("V-CL A + AR",H40)))</formula>
    </cfRule>
    <cfRule type="containsText" dxfId="672" priority="1600" stopIfTrue="1" operator="containsText" text="V-CL G">
      <formula>NOT(ISERROR(SEARCH("V-CL G",H40)))</formula>
    </cfRule>
    <cfRule type="containsText" dxfId="671" priority="1601" stopIfTrue="1" operator="containsText" text="V-CL F">
      <formula>NOT(ISERROR(SEARCH("V-CL F",H40)))</formula>
    </cfRule>
    <cfRule type="containsText" dxfId="670" priority="1602" stopIfTrue="1" operator="containsText" text="V-CL E">
      <formula>NOT(ISERROR(SEARCH("V-CL E",H40)))</formula>
    </cfRule>
    <cfRule type="containsText" dxfId="669" priority="1603" stopIfTrue="1" operator="containsText" text="V-CL D">
      <formula>NOT(ISERROR(SEARCH("V-CL D",H40)))</formula>
    </cfRule>
    <cfRule type="containsText" dxfId="668" priority="1604" stopIfTrue="1" operator="containsText" text="V-CL C">
      <formula>NOT(ISERROR(SEARCH("V-CL C",H40)))</formula>
    </cfRule>
    <cfRule type="containsText" dxfId="667" priority="1605" stopIfTrue="1" operator="containsText" text="V-CL B">
      <formula>NOT(ISERROR(SEARCH("V-CL B",H40)))</formula>
    </cfRule>
  </conditionalFormatting>
  <conditionalFormatting sqref="J40">
    <cfRule type="containsText" dxfId="666" priority="1580" stopIfTrue="1" operator="containsText" text="V-CL G + AR">
      <formula>NOT(ISERROR(SEARCH("V-CL G + AR",J40)))</formula>
    </cfRule>
    <cfRule type="containsText" dxfId="665" priority="1581" stopIfTrue="1" operator="containsText" text="V-CL F + AR">
      <formula>NOT(ISERROR(SEARCH("V-CL F + AR",J40)))</formula>
    </cfRule>
    <cfRule type="containsText" dxfId="664" priority="1582" stopIfTrue="1" operator="containsText" text="V-CL E + AR">
      <formula>NOT(ISERROR(SEARCH("V-CL E + AR",J40)))</formula>
    </cfRule>
    <cfRule type="containsText" dxfId="663" priority="1583" stopIfTrue="1" operator="containsText" text="V-CL D + AR">
      <formula>NOT(ISERROR(SEARCH("V-CL D + AR",J40)))</formula>
    </cfRule>
    <cfRule type="containsText" dxfId="662" priority="1584" stopIfTrue="1" operator="containsText" text="V-CL C + AR">
      <formula>NOT(ISERROR(SEARCH("V-CL C + AR",J40)))</formula>
    </cfRule>
    <cfRule type="containsText" dxfId="661" priority="1585" stopIfTrue="1" operator="containsText" text="V-CL B + AR">
      <formula>NOT(ISERROR(SEARCH("V-CL B + AR",J40)))</formula>
    </cfRule>
    <cfRule type="containsText" dxfId="660" priority="1586" stopIfTrue="1" operator="containsText" text="V-CL A + AR">
      <formula>NOT(ISERROR(SEARCH("V-CL A + AR",J40)))</formula>
    </cfRule>
    <cfRule type="containsText" dxfId="659" priority="1587" stopIfTrue="1" operator="containsText" text="V-CL G">
      <formula>NOT(ISERROR(SEARCH("V-CL G",J40)))</formula>
    </cfRule>
    <cfRule type="containsText" dxfId="658" priority="1588" stopIfTrue="1" operator="containsText" text="V-CL F">
      <formula>NOT(ISERROR(SEARCH("V-CL F",J40)))</formula>
    </cfRule>
    <cfRule type="containsText" dxfId="657" priority="1589" stopIfTrue="1" operator="containsText" text="V-CL E">
      <formula>NOT(ISERROR(SEARCH("V-CL E",J40)))</formula>
    </cfRule>
    <cfRule type="containsText" dxfId="656" priority="1590" stopIfTrue="1" operator="containsText" text="V-CL D">
      <formula>NOT(ISERROR(SEARCH("V-CL D",J40)))</formula>
    </cfRule>
    <cfRule type="containsText" dxfId="655" priority="1591" stopIfTrue="1" operator="containsText" text="V-CL C">
      <formula>NOT(ISERROR(SEARCH("V-CL C",J40)))</formula>
    </cfRule>
    <cfRule type="containsText" dxfId="654" priority="1592" stopIfTrue="1" operator="containsText" text="V-CL B">
      <formula>NOT(ISERROR(SEARCH("V-CL B",J40)))</formula>
    </cfRule>
  </conditionalFormatting>
  <conditionalFormatting sqref="G40">
    <cfRule type="containsText" dxfId="653" priority="1575" stopIfTrue="1" operator="containsText" text="DETAIL 3">
      <formula>NOT(ISERROR(SEARCH("DETAIL 3",G40)))</formula>
    </cfRule>
    <cfRule type="containsText" dxfId="652" priority="1576" stopIfTrue="1" operator="containsText" text="DETAIL 2">
      <formula>NOT(ISERROR(SEARCH("DETAIL 2",G40)))</formula>
    </cfRule>
    <cfRule type="containsText" dxfId="651" priority="1577" stopIfTrue="1" operator="containsText" text="DETAIL 1">
      <formula>NOT(ISERROR(SEARCH("DETAIL 1",G40)))</formula>
    </cfRule>
    <cfRule type="containsText" dxfId="650" priority="1578" stopIfTrue="1" operator="containsText" text="CV">
      <formula>NOT(ISERROR(SEARCH("CV",G40)))</formula>
    </cfRule>
    <cfRule type="containsText" dxfId="649" priority="1579" stopIfTrue="1" operator="containsText" text="BO">
      <formula>NOT(ISERROR(SEARCH("BO",G40)))</formula>
    </cfRule>
  </conditionalFormatting>
  <conditionalFormatting sqref="E40">
    <cfRule type="cellIs" dxfId="648" priority="1574" stopIfTrue="1" operator="notEqual">
      <formula>2</formula>
    </cfRule>
  </conditionalFormatting>
  <conditionalFormatting sqref="F39">
    <cfRule type="containsText" dxfId="647" priority="1569" stopIfTrue="1" operator="containsText" text="DETAIL 3">
      <formula>NOT(ISERROR(SEARCH("DETAIL 3",F39)))</formula>
    </cfRule>
    <cfRule type="containsText" dxfId="646" priority="1570" stopIfTrue="1" operator="containsText" text="DETAIL 2">
      <formula>NOT(ISERROR(SEARCH("DETAIL 2",F39)))</formula>
    </cfRule>
    <cfRule type="containsText" dxfId="645" priority="1571" stopIfTrue="1" operator="containsText" text="DETAIL 1">
      <formula>NOT(ISERROR(SEARCH("DETAIL 1",F39)))</formula>
    </cfRule>
    <cfRule type="containsText" dxfId="644" priority="1572" stopIfTrue="1" operator="containsText" text="CV">
      <formula>NOT(ISERROR(SEARCH("CV",F39)))</formula>
    </cfRule>
    <cfRule type="containsText" dxfId="643" priority="1573" stopIfTrue="1" operator="containsText" text="BO">
      <formula>NOT(ISERROR(SEARCH("BO",F39)))</formula>
    </cfRule>
  </conditionalFormatting>
  <conditionalFormatting sqref="H39:I39">
    <cfRule type="containsText" dxfId="642" priority="1556" stopIfTrue="1" operator="containsText" text="V-CL G + AR">
      <formula>NOT(ISERROR(SEARCH("V-CL G + AR",H39)))</formula>
    </cfRule>
    <cfRule type="containsText" dxfId="641" priority="1557" stopIfTrue="1" operator="containsText" text="V-CL F + AR">
      <formula>NOT(ISERROR(SEARCH("V-CL F + AR",H39)))</formula>
    </cfRule>
    <cfRule type="containsText" dxfId="640" priority="1558" stopIfTrue="1" operator="containsText" text="V-CL E + AR">
      <formula>NOT(ISERROR(SEARCH("V-CL E + AR",H39)))</formula>
    </cfRule>
    <cfRule type="containsText" dxfId="639" priority="1559" stopIfTrue="1" operator="containsText" text="V-CL D + AR">
      <formula>NOT(ISERROR(SEARCH("V-CL D + AR",H39)))</formula>
    </cfRule>
    <cfRule type="containsText" dxfId="638" priority="1560" stopIfTrue="1" operator="containsText" text="V-CL C + AR">
      <formula>NOT(ISERROR(SEARCH("V-CL C + AR",H39)))</formula>
    </cfRule>
    <cfRule type="containsText" dxfId="637" priority="1561" stopIfTrue="1" operator="containsText" text="V-CL B + AR">
      <formula>NOT(ISERROR(SEARCH("V-CL B + AR",H39)))</formula>
    </cfRule>
    <cfRule type="containsText" dxfId="636" priority="1562" stopIfTrue="1" operator="containsText" text="V-CL A + AR">
      <formula>NOT(ISERROR(SEARCH("V-CL A + AR",H39)))</formula>
    </cfRule>
    <cfRule type="containsText" dxfId="635" priority="1563" stopIfTrue="1" operator="containsText" text="V-CL G">
      <formula>NOT(ISERROR(SEARCH("V-CL G",H39)))</formula>
    </cfRule>
    <cfRule type="containsText" dxfId="634" priority="1564" stopIfTrue="1" operator="containsText" text="V-CL F">
      <formula>NOT(ISERROR(SEARCH("V-CL F",H39)))</formula>
    </cfRule>
    <cfRule type="containsText" dxfId="633" priority="1565" stopIfTrue="1" operator="containsText" text="V-CL E">
      <formula>NOT(ISERROR(SEARCH("V-CL E",H39)))</formula>
    </cfRule>
    <cfRule type="containsText" dxfId="632" priority="1566" stopIfTrue="1" operator="containsText" text="V-CL D">
      <formula>NOT(ISERROR(SEARCH("V-CL D",H39)))</formula>
    </cfRule>
    <cfRule type="containsText" dxfId="631" priority="1567" stopIfTrue="1" operator="containsText" text="V-CL C">
      <formula>NOT(ISERROR(SEARCH("V-CL C",H39)))</formula>
    </cfRule>
    <cfRule type="containsText" dxfId="630" priority="1568" stopIfTrue="1" operator="containsText" text="V-CL B">
      <formula>NOT(ISERROR(SEARCH("V-CL B",H39)))</formula>
    </cfRule>
  </conditionalFormatting>
  <conditionalFormatting sqref="J39">
    <cfRule type="containsText" dxfId="629" priority="1543" stopIfTrue="1" operator="containsText" text="V-CL G + AR">
      <formula>NOT(ISERROR(SEARCH("V-CL G + AR",J39)))</formula>
    </cfRule>
    <cfRule type="containsText" dxfId="628" priority="1544" stopIfTrue="1" operator="containsText" text="V-CL F + AR">
      <formula>NOT(ISERROR(SEARCH("V-CL F + AR",J39)))</formula>
    </cfRule>
    <cfRule type="containsText" dxfId="627" priority="1545" stopIfTrue="1" operator="containsText" text="V-CL E + AR">
      <formula>NOT(ISERROR(SEARCH("V-CL E + AR",J39)))</formula>
    </cfRule>
    <cfRule type="containsText" dxfId="626" priority="1546" stopIfTrue="1" operator="containsText" text="V-CL D + AR">
      <formula>NOT(ISERROR(SEARCH("V-CL D + AR",J39)))</formula>
    </cfRule>
    <cfRule type="containsText" dxfId="625" priority="1547" stopIfTrue="1" operator="containsText" text="V-CL C + AR">
      <formula>NOT(ISERROR(SEARCH("V-CL C + AR",J39)))</formula>
    </cfRule>
    <cfRule type="containsText" dxfId="624" priority="1548" stopIfTrue="1" operator="containsText" text="V-CL B + AR">
      <formula>NOT(ISERROR(SEARCH("V-CL B + AR",J39)))</formula>
    </cfRule>
    <cfRule type="containsText" dxfId="623" priority="1549" stopIfTrue="1" operator="containsText" text="V-CL A + AR">
      <formula>NOT(ISERROR(SEARCH("V-CL A + AR",J39)))</formula>
    </cfRule>
    <cfRule type="containsText" dxfId="622" priority="1550" stopIfTrue="1" operator="containsText" text="V-CL G">
      <formula>NOT(ISERROR(SEARCH("V-CL G",J39)))</formula>
    </cfRule>
    <cfRule type="containsText" dxfId="621" priority="1551" stopIfTrue="1" operator="containsText" text="V-CL F">
      <formula>NOT(ISERROR(SEARCH("V-CL F",J39)))</formula>
    </cfRule>
    <cfRule type="containsText" dxfId="620" priority="1552" stopIfTrue="1" operator="containsText" text="V-CL E">
      <formula>NOT(ISERROR(SEARCH("V-CL E",J39)))</formula>
    </cfRule>
    <cfRule type="containsText" dxfId="619" priority="1553" stopIfTrue="1" operator="containsText" text="V-CL D">
      <formula>NOT(ISERROR(SEARCH("V-CL D",J39)))</formula>
    </cfRule>
    <cfRule type="containsText" dxfId="618" priority="1554" stopIfTrue="1" operator="containsText" text="V-CL C">
      <formula>NOT(ISERROR(SEARCH("V-CL C",J39)))</formula>
    </cfRule>
    <cfRule type="containsText" dxfId="617" priority="1555" stopIfTrue="1" operator="containsText" text="V-CL B">
      <formula>NOT(ISERROR(SEARCH("V-CL B",J39)))</formula>
    </cfRule>
  </conditionalFormatting>
  <conditionalFormatting sqref="G39">
    <cfRule type="containsText" dxfId="616" priority="1538" stopIfTrue="1" operator="containsText" text="DETAIL 3">
      <formula>NOT(ISERROR(SEARCH("DETAIL 3",G39)))</formula>
    </cfRule>
    <cfRule type="containsText" dxfId="615" priority="1539" stopIfTrue="1" operator="containsText" text="DETAIL 2">
      <formula>NOT(ISERROR(SEARCH("DETAIL 2",G39)))</formula>
    </cfRule>
    <cfRule type="containsText" dxfId="614" priority="1540" stopIfTrue="1" operator="containsText" text="DETAIL 1">
      <formula>NOT(ISERROR(SEARCH("DETAIL 1",G39)))</formula>
    </cfRule>
    <cfRule type="containsText" dxfId="613" priority="1541" stopIfTrue="1" operator="containsText" text="CV">
      <formula>NOT(ISERROR(SEARCH("CV",G39)))</formula>
    </cfRule>
    <cfRule type="containsText" dxfId="612" priority="1542" stopIfTrue="1" operator="containsText" text="BO">
      <formula>NOT(ISERROR(SEARCH("BO",G39)))</formula>
    </cfRule>
  </conditionalFormatting>
  <conditionalFormatting sqref="E39">
    <cfRule type="cellIs" dxfId="611" priority="1537" stopIfTrue="1" operator="notEqual">
      <formula>2</formula>
    </cfRule>
  </conditionalFormatting>
  <conditionalFormatting sqref="F38">
    <cfRule type="containsText" dxfId="610" priority="1532" stopIfTrue="1" operator="containsText" text="DETAIL 3">
      <formula>NOT(ISERROR(SEARCH("DETAIL 3",F38)))</formula>
    </cfRule>
    <cfRule type="containsText" dxfId="609" priority="1533" stopIfTrue="1" operator="containsText" text="DETAIL 2">
      <formula>NOT(ISERROR(SEARCH("DETAIL 2",F38)))</formula>
    </cfRule>
    <cfRule type="containsText" dxfId="608" priority="1534" stopIfTrue="1" operator="containsText" text="DETAIL 1">
      <formula>NOT(ISERROR(SEARCH("DETAIL 1",F38)))</formula>
    </cfRule>
    <cfRule type="containsText" dxfId="607" priority="1535" stopIfTrue="1" operator="containsText" text="CV">
      <formula>NOT(ISERROR(SEARCH("CV",F38)))</formula>
    </cfRule>
    <cfRule type="containsText" dxfId="606" priority="1536" stopIfTrue="1" operator="containsText" text="BO">
      <formula>NOT(ISERROR(SEARCH("BO",F38)))</formula>
    </cfRule>
  </conditionalFormatting>
  <conditionalFormatting sqref="H38:I38">
    <cfRule type="containsText" dxfId="605" priority="1519" stopIfTrue="1" operator="containsText" text="V-CL G + AR">
      <formula>NOT(ISERROR(SEARCH("V-CL G + AR",H38)))</formula>
    </cfRule>
    <cfRule type="containsText" dxfId="604" priority="1520" stopIfTrue="1" operator="containsText" text="V-CL F + AR">
      <formula>NOT(ISERROR(SEARCH("V-CL F + AR",H38)))</formula>
    </cfRule>
    <cfRule type="containsText" dxfId="603" priority="1521" stopIfTrue="1" operator="containsText" text="V-CL E + AR">
      <formula>NOT(ISERROR(SEARCH("V-CL E + AR",H38)))</formula>
    </cfRule>
    <cfRule type="containsText" dxfId="602" priority="1522" stopIfTrue="1" operator="containsText" text="V-CL D + AR">
      <formula>NOT(ISERROR(SEARCH("V-CL D + AR",H38)))</formula>
    </cfRule>
    <cfRule type="containsText" dxfId="601" priority="1523" stopIfTrue="1" operator="containsText" text="V-CL C + AR">
      <formula>NOT(ISERROR(SEARCH("V-CL C + AR",H38)))</formula>
    </cfRule>
    <cfRule type="containsText" dxfId="600" priority="1524" stopIfTrue="1" operator="containsText" text="V-CL B + AR">
      <formula>NOT(ISERROR(SEARCH("V-CL B + AR",H38)))</formula>
    </cfRule>
    <cfRule type="containsText" dxfId="599" priority="1525" stopIfTrue="1" operator="containsText" text="V-CL A + AR">
      <formula>NOT(ISERROR(SEARCH("V-CL A + AR",H38)))</formula>
    </cfRule>
    <cfRule type="containsText" dxfId="598" priority="1526" stopIfTrue="1" operator="containsText" text="V-CL G">
      <formula>NOT(ISERROR(SEARCH("V-CL G",H38)))</formula>
    </cfRule>
    <cfRule type="containsText" dxfId="597" priority="1527" stopIfTrue="1" operator="containsText" text="V-CL F">
      <formula>NOT(ISERROR(SEARCH("V-CL F",H38)))</formula>
    </cfRule>
    <cfRule type="containsText" dxfId="596" priority="1528" stopIfTrue="1" operator="containsText" text="V-CL E">
      <formula>NOT(ISERROR(SEARCH("V-CL E",H38)))</formula>
    </cfRule>
    <cfRule type="containsText" dxfId="595" priority="1529" stopIfTrue="1" operator="containsText" text="V-CL D">
      <formula>NOT(ISERROR(SEARCH("V-CL D",H38)))</formula>
    </cfRule>
    <cfRule type="containsText" dxfId="594" priority="1530" stopIfTrue="1" operator="containsText" text="V-CL C">
      <formula>NOT(ISERROR(SEARCH("V-CL C",H38)))</formula>
    </cfRule>
    <cfRule type="containsText" dxfId="593" priority="1531" stopIfTrue="1" operator="containsText" text="V-CL B">
      <formula>NOT(ISERROR(SEARCH("V-CL B",H38)))</formula>
    </cfRule>
  </conditionalFormatting>
  <conditionalFormatting sqref="J38">
    <cfRule type="containsText" dxfId="592" priority="1506" stopIfTrue="1" operator="containsText" text="V-CL G + AR">
      <formula>NOT(ISERROR(SEARCH("V-CL G + AR",J38)))</formula>
    </cfRule>
    <cfRule type="containsText" dxfId="591" priority="1507" stopIfTrue="1" operator="containsText" text="V-CL F + AR">
      <formula>NOT(ISERROR(SEARCH("V-CL F + AR",J38)))</formula>
    </cfRule>
    <cfRule type="containsText" dxfId="590" priority="1508" stopIfTrue="1" operator="containsText" text="V-CL E + AR">
      <formula>NOT(ISERROR(SEARCH("V-CL E + AR",J38)))</formula>
    </cfRule>
    <cfRule type="containsText" dxfId="589" priority="1509" stopIfTrue="1" operator="containsText" text="V-CL D + AR">
      <formula>NOT(ISERROR(SEARCH("V-CL D + AR",J38)))</formula>
    </cfRule>
    <cfRule type="containsText" dxfId="588" priority="1510" stopIfTrue="1" operator="containsText" text="V-CL C + AR">
      <formula>NOT(ISERROR(SEARCH("V-CL C + AR",J38)))</formula>
    </cfRule>
    <cfRule type="containsText" dxfId="587" priority="1511" stopIfTrue="1" operator="containsText" text="V-CL B + AR">
      <formula>NOT(ISERROR(SEARCH("V-CL B + AR",J38)))</formula>
    </cfRule>
    <cfRule type="containsText" dxfId="586" priority="1512" stopIfTrue="1" operator="containsText" text="V-CL A + AR">
      <formula>NOT(ISERROR(SEARCH("V-CL A + AR",J38)))</formula>
    </cfRule>
    <cfRule type="containsText" dxfId="585" priority="1513" stopIfTrue="1" operator="containsText" text="V-CL G">
      <formula>NOT(ISERROR(SEARCH("V-CL G",J38)))</formula>
    </cfRule>
    <cfRule type="containsText" dxfId="584" priority="1514" stopIfTrue="1" operator="containsText" text="V-CL F">
      <formula>NOT(ISERROR(SEARCH("V-CL F",J38)))</formula>
    </cfRule>
    <cfRule type="containsText" dxfId="583" priority="1515" stopIfTrue="1" operator="containsText" text="V-CL E">
      <formula>NOT(ISERROR(SEARCH("V-CL E",J38)))</formula>
    </cfRule>
    <cfRule type="containsText" dxfId="582" priority="1516" stopIfTrue="1" operator="containsText" text="V-CL D">
      <formula>NOT(ISERROR(SEARCH("V-CL D",J38)))</formula>
    </cfRule>
    <cfRule type="containsText" dxfId="581" priority="1517" stopIfTrue="1" operator="containsText" text="V-CL C">
      <formula>NOT(ISERROR(SEARCH("V-CL C",J38)))</formula>
    </cfRule>
    <cfRule type="containsText" dxfId="580" priority="1518" stopIfTrue="1" operator="containsText" text="V-CL B">
      <formula>NOT(ISERROR(SEARCH("V-CL B",J38)))</formula>
    </cfRule>
  </conditionalFormatting>
  <conditionalFormatting sqref="G38">
    <cfRule type="containsText" dxfId="579" priority="1501" stopIfTrue="1" operator="containsText" text="DETAIL 3">
      <formula>NOT(ISERROR(SEARCH("DETAIL 3",G38)))</formula>
    </cfRule>
    <cfRule type="containsText" dxfId="578" priority="1502" stopIfTrue="1" operator="containsText" text="DETAIL 2">
      <formula>NOT(ISERROR(SEARCH("DETAIL 2",G38)))</formula>
    </cfRule>
    <cfRule type="containsText" dxfId="577" priority="1503" stopIfTrue="1" operator="containsText" text="DETAIL 1">
      <formula>NOT(ISERROR(SEARCH("DETAIL 1",G38)))</formula>
    </cfRule>
    <cfRule type="containsText" dxfId="576" priority="1504" stopIfTrue="1" operator="containsText" text="CV">
      <formula>NOT(ISERROR(SEARCH("CV",G38)))</formula>
    </cfRule>
    <cfRule type="containsText" dxfId="575" priority="1505" stopIfTrue="1" operator="containsText" text="BO">
      <formula>NOT(ISERROR(SEARCH("BO",G38)))</formula>
    </cfRule>
  </conditionalFormatting>
  <conditionalFormatting sqref="E38">
    <cfRule type="cellIs" dxfId="574" priority="1500" stopIfTrue="1" operator="notEqual">
      <formula>2</formula>
    </cfRule>
  </conditionalFormatting>
  <conditionalFormatting sqref="F37">
    <cfRule type="containsText" dxfId="573" priority="1495" stopIfTrue="1" operator="containsText" text="DETAIL 3">
      <formula>NOT(ISERROR(SEARCH("DETAIL 3",F37)))</formula>
    </cfRule>
    <cfRule type="containsText" dxfId="572" priority="1496" stopIfTrue="1" operator="containsText" text="DETAIL 2">
      <formula>NOT(ISERROR(SEARCH("DETAIL 2",F37)))</formula>
    </cfRule>
    <cfRule type="containsText" dxfId="571" priority="1497" stopIfTrue="1" operator="containsText" text="DETAIL 1">
      <formula>NOT(ISERROR(SEARCH("DETAIL 1",F37)))</formula>
    </cfRule>
    <cfRule type="containsText" dxfId="570" priority="1498" stopIfTrue="1" operator="containsText" text="CV">
      <formula>NOT(ISERROR(SEARCH("CV",F37)))</formula>
    </cfRule>
    <cfRule type="containsText" dxfId="569" priority="1499" stopIfTrue="1" operator="containsText" text="BO">
      <formula>NOT(ISERROR(SEARCH("BO",F37)))</formula>
    </cfRule>
  </conditionalFormatting>
  <conditionalFormatting sqref="H37:I37">
    <cfRule type="containsText" dxfId="568" priority="1482" stopIfTrue="1" operator="containsText" text="V-CL G + AR">
      <formula>NOT(ISERROR(SEARCH("V-CL G + AR",H37)))</formula>
    </cfRule>
    <cfRule type="containsText" dxfId="567" priority="1483" stopIfTrue="1" operator="containsText" text="V-CL F + AR">
      <formula>NOT(ISERROR(SEARCH("V-CL F + AR",H37)))</formula>
    </cfRule>
    <cfRule type="containsText" dxfId="566" priority="1484" stopIfTrue="1" operator="containsText" text="V-CL E + AR">
      <formula>NOT(ISERROR(SEARCH("V-CL E + AR",H37)))</formula>
    </cfRule>
    <cfRule type="containsText" dxfId="565" priority="1485" stopIfTrue="1" operator="containsText" text="V-CL D + AR">
      <formula>NOT(ISERROR(SEARCH("V-CL D + AR",H37)))</formula>
    </cfRule>
    <cfRule type="containsText" dxfId="564" priority="1486" stopIfTrue="1" operator="containsText" text="V-CL C + AR">
      <formula>NOT(ISERROR(SEARCH("V-CL C + AR",H37)))</formula>
    </cfRule>
    <cfRule type="containsText" dxfId="563" priority="1487" stopIfTrue="1" operator="containsText" text="V-CL B + AR">
      <formula>NOT(ISERROR(SEARCH("V-CL B + AR",H37)))</formula>
    </cfRule>
    <cfRule type="containsText" dxfId="562" priority="1488" stopIfTrue="1" operator="containsText" text="V-CL A + AR">
      <formula>NOT(ISERROR(SEARCH("V-CL A + AR",H37)))</formula>
    </cfRule>
    <cfRule type="containsText" dxfId="561" priority="1489" stopIfTrue="1" operator="containsText" text="V-CL G">
      <formula>NOT(ISERROR(SEARCH("V-CL G",H37)))</formula>
    </cfRule>
    <cfRule type="containsText" dxfId="560" priority="1490" stopIfTrue="1" operator="containsText" text="V-CL F">
      <formula>NOT(ISERROR(SEARCH("V-CL F",H37)))</formula>
    </cfRule>
    <cfRule type="containsText" dxfId="559" priority="1491" stopIfTrue="1" operator="containsText" text="V-CL E">
      <formula>NOT(ISERROR(SEARCH("V-CL E",H37)))</formula>
    </cfRule>
    <cfRule type="containsText" dxfId="558" priority="1492" stopIfTrue="1" operator="containsText" text="V-CL D">
      <formula>NOT(ISERROR(SEARCH("V-CL D",H37)))</formula>
    </cfRule>
    <cfRule type="containsText" dxfId="557" priority="1493" stopIfTrue="1" operator="containsText" text="V-CL C">
      <formula>NOT(ISERROR(SEARCH("V-CL C",H37)))</formula>
    </cfRule>
    <cfRule type="containsText" dxfId="556" priority="1494" stopIfTrue="1" operator="containsText" text="V-CL B">
      <formula>NOT(ISERROR(SEARCH("V-CL B",H37)))</formula>
    </cfRule>
  </conditionalFormatting>
  <conditionalFormatting sqref="J37">
    <cfRule type="containsText" dxfId="555" priority="1469" stopIfTrue="1" operator="containsText" text="V-CL G + AR">
      <formula>NOT(ISERROR(SEARCH("V-CL G + AR",J37)))</formula>
    </cfRule>
    <cfRule type="containsText" dxfId="554" priority="1470" stopIfTrue="1" operator="containsText" text="V-CL F + AR">
      <formula>NOT(ISERROR(SEARCH("V-CL F + AR",J37)))</formula>
    </cfRule>
    <cfRule type="containsText" dxfId="553" priority="1471" stopIfTrue="1" operator="containsText" text="V-CL E + AR">
      <formula>NOT(ISERROR(SEARCH("V-CL E + AR",J37)))</formula>
    </cfRule>
    <cfRule type="containsText" dxfId="552" priority="1472" stopIfTrue="1" operator="containsText" text="V-CL D + AR">
      <formula>NOT(ISERROR(SEARCH("V-CL D + AR",J37)))</formula>
    </cfRule>
    <cfRule type="containsText" dxfId="551" priority="1473" stopIfTrue="1" operator="containsText" text="V-CL C + AR">
      <formula>NOT(ISERROR(SEARCH("V-CL C + AR",J37)))</formula>
    </cfRule>
    <cfRule type="containsText" dxfId="550" priority="1474" stopIfTrue="1" operator="containsText" text="V-CL B + AR">
      <formula>NOT(ISERROR(SEARCH("V-CL B + AR",J37)))</formula>
    </cfRule>
    <cfRule type="containsText" dxfId="549" priority="1475" stopIfTrue="1" operator="containsText" text="V-CL A + AR">
      <formula>NOT(ISERROR(SEARCH("V-CL A + AR",J37)))</formula>
    </cfRule>
    <cfRule type="containsText" dxfId="548" priority="1476" stopIfTrue="1" operator="containsText" text="V-CL G">
      <formula>NOT(ISERROR(SEARCH("V-CL G",J37)))</formula>
    </cfRule>
    <cfRule type="containsText" dxfId="547" priority="1477" stopIfTrue="1" operator="containsText" text="V-CL F">
      <formula>NOT(ISERROR(SEARCH("V-CL F",J37)))</formula>
    </cfRule>
    <cfRule type="containsText" dxfId="546" priority="1478" stopIfTrue="1" operator="containsText" text="V-CL E">
      <formula>NOT(ISERROR(SEARCH("V-CL E",J37)))</formula>
    </cfRule>
    <cfRule type="containsText" dxfId="545" priority="1479" stopIfTrue="1" operator="containsText" text="V-CL D">
      <formula>NOT(ISERROR(SEARCH("V-CL D",J37)))</formula>
    </cfRule>
    <cfRule type="containsText" dxfId="544" priority="1480" stopIfTrue="1" operator="containsText" text="V-CL C">
      <formula>NOT(ISERROR(SEARCH("V-CL C",J37)))</formula>
    </cfRule>
    <cfRule type="containsText" dxfId="543" priority="1481" stopIfTrue="1" operator="containsText" text="V-CL B">
      <formula>NOT(ISERROR(SEARCH("V-CL B",J37)))</formula>
    </cfRule>
  </conditionalFormatting>
  <conditionalFormatting sqref="G37">
    <cfRule type="containsText" dxfId="542" priority="1464" stopIfTrue="1" operator="containsText" text="DETAIL 3">
      <formula>NOT(ISERROR(SEARCH("DETAIL 3",G37)))</formula>
    </cfRule>
    <cfRule type="containsText" dxfId="541" priority="1465" stopIfTrue="1" operator="containsText" text="DETAIL 2">
      <formula>NOT(ISERROR(SEARCH("DETAIL 2",G37)))</formula>
    </cfRule>
    <cfRule type="containsText" dxfId="540" priority="1466" stopIfTrue="1" operator="containsText" text="DETAIL 1">
      <formula>NOT(ISERROR(SEARCH("DETAIL 1",G37)))</formula>
    </cfRule>
    <cfRule type="containsText" dxfId="539" priority="1467" stopIfTrue="1" operator="containsText" text="CV">
      <formula>NOT(ISERROR(SEARCH("CV",G37)))</formula>
    </cfRule>
    <cfRule type="containsText" dxfId="538" priority="1468" stopIfTrue="1" operator="containsText" text="BO">
      <formula>NOT(ISERROR(SEARCH("BO",G37)))</formula>
    </cfRule>
  </conditionalFormatting>
  <conditionalFormatting sqref="E37">
    <cfRule type="cellIs" dxfId="537" priority="1463" stopIfTrue="1" operator="notEqual">
      <formula>2</formula>
    </cfRule>
  </conditionalFormatting>
  <conditionalFormatting sqref="F36">
    <cfRule type="containsText" dxfId="536" priority="1458" stopIfTrue="1" operator="containsText" text="DETAIL 3">
      <formula>NOT(ISERROR(SEARCH("DETAIL 3",F36)))</formula>
    </cfRule>
    <cfRule type="containsText" dxfId="535" priority="1459" stopIfTrue="1" operator="containsText" text="DETAIL 2">
      <formula>NOT(ISERROR(SEARCH("DETAIL 2",F36)))</formula>
    </cfRule>
    <cfRule type="containsText" dxfId="534" priority="1460" stopIfTrue="1" operator="containsText" text="DETAIL 1">
      <formula>NOT(ISERROR(SEARCH("DETAIL 1",F36)))</formula>
    </cfRule>
    <cfRule type="containsText" dxfId="533" priority="1461" stopIfTrue="1" operator="containsText" text="CV">
      <formula>NOT(ISERROR(SEARCH("CV",F36)))</formula>
    </cfRule>
    <cfRule type="containsText" dxfId="532" priority="1462" stopIfTrue="1" operator="containsText" text="BO">
      <formula>NOT(ISERROR(SEARCH("BO",F36)))</formula>
    </cfRule>
  </conditionalFormatting>
  <conditionalFormatting sqref="H36:I36">
    <cfRule type="containsText" dxfId="531" priority="1445" stopIfTrue="1" operator="containsText" text="V-CL G + AR">
      <formula>NOT(ISERROR(SEARCH("V-CL G + AR",H36)))</formula>
    </cfRule>
    <cfRule type="containsText" dxfId="530" priority="1446" stopIfTrue="1" operator="containsText" text="V-CL F + AR">
      <formula>NOT(ISERROR(SEARCH("V-CL F + AR",H36)))</formula>
    </cfRule>
    <cfRule type="containsText" dxfId="529" priority="1447" stopIfTrue="1" operator="containsText" text="V-CL E + AR">
      <formula>NOT(ISERROR(SEARCH("V-CL E + AR",H36)))</formula>
    </cfRule>
    <cfRule type="containsText" dxfId="528" priority="1448" stopIfTrue="1" operator="containsText" text="V-CL D + AR">
      <formula>NOT(ISERROR(SEARCH("V-CL D + AR",H36)))</formula>
    </cfRule>
    <cfRule type="containsText" dxfId="527" priority="1449" stopIfTrue="1" operator="containsText" text="V-CL C + AR">
      <formula>NOT(ISERROR(SEARCH("V-CL C + AR",H36)))</formula>
    </cfRule>
    <cfRule type="containsText" dxfId="526" priority="1450" stopIfTrue="1" operator="containsText" text="V-CL B + AR">
      <formula>NOT(ISERROR(SEARCH("V-CL B + AR",H36)))</formula>
    </cfRule>
    <cfRule type="containsText" dxfId="525" priority="1451" stopIfTrue="1" operator="containsText" text="V-CL A + AR">
      <formula>NOT(ISERROR(SEARCH("V-CL A + AR",H36)))</formula>
    </cfRule>
    <cfRule type="containsText" dxfId="524" priority="1452" stopIfTrue="1" operator="containsText" text="V-CL G">
      <formula>NOT(ISERROR(SEARCH("V-CL G",H36)))</formula>
    </cfRule>
    <cfRule type="containsText" dxfId="523" priority="1453" stopIfTrue="1" operator="containsText" text="V-CL F">
      <formula>NOT(ISERROR(SEARCH("V-CL F",H36)))</formula>
    </cfRule>
    <cfRule type="containsText" dxfId="522" priority="1454" stopIfTrue="1" operator="containsText" text="V-CL E">
      <formula>NOT(ISERROR(SEARCH("V-CL E",H36)))</formula>
    </cfRule>
    <cfRule type="containsText" dxfId="521" priority="1455" stopIfTrue="1" operator="containsText" text="V-CL D">
      <formula>NOT(ISERROR(SEARCH("V-CL D",H36)))</formula>
    </cfRule>
    <cfRule type="containsText" dxfId="520" priority="1456" stopIfTrue="1" operator="containsText" text="V-CL C">
      <formula>NOT(ISERROR(SEARCH("V-CL C",H36)))</formula>
    </cfRule>
    <cfRule type="containsText" dxfId="519" priority="1457" stopIfTrue="1" operator="containsText" text="V-CL B">
      <formula>NOT(ISERROR(SEARCH("V-CL B",H36)))</formula>
    </cfRule>
  </conditionalFormatting>
  <conditionalFormatting sqref="J36">
    <cfRule type="containsText" dxfId="518" priority="1432" stopIfTrue="1" operator="containsText" text="V-CL G + AR">
      <formula>NOT(ISERROR(SEARCH("V-CL G + AR",J36)))</formula>
    </cfRule>
    <cfRule type="containsText" dxfId="517" priority="1433" stopIfTrue="1" operator="containsText" text="V-CL F + AR">
      <formula>NOT(ISERROR(SEARCH("V-CL F + AR",J36)))</formula>
    </cfRule>
    <cfRule type="containsText" dxfId="516" priority="1434" stopIfTrue="1" operator="containsText" text="V-CL E + AR">
      <formula>NOT(ISERROR(SEARCH("V-CL E + AR",J36)))</formula>
    </cfRule>
    <cfRule type="containsText" dxfId="515" priority="1435" stopIfTrue="1" operator="containsText" text="V-CL D + AR">
      <formula>NOT(ISERROR(SEARCH("V-CL D + AR",J36)))</formula>
    </cfRule>
    <cfRule type="containsText" dxfId="514" priority="1436" stopIfTrue="1" operator="containsText" text="V-CL C + AR">
      <formula>NOT(ISERROR(SEARCH("V-CL C + AR",J36)))</formula>
    </cfRule>
    <cfRule type="containsText" dxfId="513" priority="1437" stopIfTrue="1" operator="containsText" text="V-CL B + AR">
      <formula>NOT(ISERROR(SEARCH("V-CL B + AR",J36)))</formula>
    </cfRule>
    <cfRule type="containsText" dxfId="512" priority="1438" stopIfTrue="1" operator="containsText" text="V-CL A + AR">
      <formula>NOT(ISERROR(SEARCH("V-CL A + AR",J36)))</formula>
    </cfRule>
    <cfRule type="containsText" dxfId="511" priority="1439" stopIfTrue="1" operator="containsText" text="V-CL G">
      <formula>NOT(ISERROR(SEARCH("V-CL G",J36)))</formula>
    </cfRule>
    <cfRule type="containsText" dxfId="510" priority="1440" stopIfTrue="1" operator="containsText" text="V-CL F">
      <formula>NOT(ISERROR(SEARCH("V-CL F",J36)))</formula>
    </cfRule>
    <cfRule type="containsText" dxfId="509" priority="1441" stopIfTrue="1" operator="containsText" text="V-CL E">
      <formula>NOT(ISERROR(SEARCH("V-CL E",J36)))</formula>
    </cfRule>
    <cfRule type="containsText" dxfId="508" priority="1442" stopIfTrue="1" operator="containsText" text="V-CL D">
      <formula>NOT(ISERROR(SEARCH("V-CL D",J36)))</formula>
    </cfRule>
    <cfRule type="containsText" dxfId="507" priority="1443" stopIfTrue="1" operator="containsText" text="V-CL C">
      <formula>NOT(ISERROR(SEARCH("V-CL C",J36)))</formula>
    </cfRule>
    <cfRule type="containsText" dxfId="506" priority="1444" stopIfTrue="1" operator="containsText" text="V-CL B">
      <formula>NOT(ISERROR(SEARCH("V-CL B",J36)))</formula>
    </cfRule>
  </conditionalFormatting>
  <conditionalFormatting sqref="G36">
    <cfRule type="containsText" dxfId="505" priority="1427" stopIfTrue="1" operator="containsText" text="DETAIL 3">
      <formula>NOT(ISERROR(SEARCH("DETAIL 3",G36)))</formula>
    </cfRule>
    <cfRule type="containsText" dxfId="504" priority="1428" stopIfTrue="1" operator="containsText" text="DETAIL 2">
      <formula>NOT(ISERROR(SEARCH("DETAIL 2",G36)))</formula>
    </cfRule>
    <cfRule type="containsText" dxfId="503" priority="1429" stopIfTrue="1" operator="containsText" text="DETAIL 1">
      <formula>NOT(ISERROR(SEARCH("DETAIL 1",G36)))</formula>
    </cfRule>
    <cfRule type="containsText" dxfId="502" priority="1430" stopIfTrue="1" operator="containsText" text="CV">
      <formula>NOT(ISERROR(SEARCH("CV",G36)))</formula>
    </cfRule>
    <cfRule type="containsText" dxfId="501" priority="1431" stopIfTrue="1" operator="containsText" text="BO">
      <formula>NOT(ISERROR(SEARCH("BO",G36)))</formula>
    </cfRule>
  </conditionalFormatting>
  <conditionalFormatting sqref="E36">
    <cfRule type="cellIs" dxfId="500" priority="1426" stopIfTrue="1" operator="notEqual">
      <formula>2</formula>
    </cfRule>
  </conditionalFormatting>
  <conditionalFormatting sqref="F35">
    <cfRule type="containsText" dxfId="499" priority="1421" stopIfTrue="1" operator="containsText" text="DETAIL 3">
      <formula>NOT(ISERROR(SEARCH("DETAIL 3",F35)))</formula>
    </cfRule>
    <cfRule type="containsText" dxfId="498" priority="1422" stopIfTrue="1" operator="containsText" text="DETAIL 2">
      <formula>NOT(ISERROR(SEARCH("DETAIL 2",F35)))</formula>
    </cfRule>
    <cfRule type="containsText" dxfId="497" priority="1423" stopIfTrue="1" operator="containsText" text="DETAIL 1">
      <formula>NOT(ISERROR(SEARCH("DETAIL 1",F35)))</formula>
    </cfRule>
    <cfRule type="containsText" dxfId="496" priority="1424" stopIfTrue="1" operator="containsText" text="CV">
      <formula>NOT(ISERROR(SEARCH("CV",F35)))</formula>
    </cfRule>
    <cfRule type="containsText" dxfId="495" priority="1425" stopIfTrue="1" operator="containsText" text="BO">
      <formula>NOT(ISERROR(SEARCH("BO",F35)))</formula>
    </cfRule>
  </conditionalFormatting>
  <conditionalFormatting sqref="H35:I35">
    <cfRule type="containsText" dxfId="494" priority="1408" stopIfTrue="1" operator="containsText" text="V-CL G + AR">
      <formula>NOT(ISERROR(SEARCH("V-CL G + AR",H35)))</formula>
    </cfRule>
    <cfRule type="containsText" dxfId="493" priority="1409" stopIfTrue="1" operator="containsText" text="V-CL F + AR">
      <formula>NOT(ISERROR(SEARCH("V-CL F + AR",H35)))</formula>
    </cfRule>
    <cfRule type="containsText" dxfId="492" priority="1410" stopIfTrue="1" operator="containsText" text="V-CL E + AR">
      <formula>NOT(ISERROR(SEARCH("V-CL E + AR",H35)))</formula>
    </cfRule>
    <cfRule type="containsText" dxfId="491" priority="1411" stopIfTrue="1" operator="containsText" text="V-CL D + AR">
      <formula>NOT(ISERROR(SEARCH("V-CL D + AR",H35)))</formula>
    </cfRule>
    <cfRule type="containsText" dxfId="490" priority="1412" stopIfTrue="1" operator="containsText" text="V-CL C + AR">
      <formula>NOT(ISERROR(SEARCH("V-CL C + AR",H35)))</formula>
    </cfRule>
    <cfRule type="containsText" dxfId="489" priority="1413" stopIfTrue="1" operator="containsText" text="V-CL B + AR">
      <formula>NOT(ISERROR(SEARCH("V-CL B + AR",H35)))</formula>
    </cfRule>
    <cfRule type="containsText" dxfId="488" priority="1414" stopIfTrue="1" operator="containsText" text="V-CL A + AR">
      <formula>NOT(ISERROR(SEARCH("V-CL A + AR",H35)))</formula>
    </cfRule>
    <cfRule type="containsText" dxfId="487" priority="1415" stopIfTrue="1" operator="containsText" text="V-CL G">
      <formula>NOT(ISERROR(SEARCH("V-CL G",H35)))</formula>
    </cfRule>
    <cfRule type="containsText" dxfId="486" priority="1416" stopIfTrue="1" operator="containsText" text="V-CL F">
      <formula>NOT(ISERROR(SEARCH("V-CL F",H35)))</formula>
    </cfRule>
    <cfRule type="containsText" dxfId="485" priority="1417" stopIfTrue="1" operator="containsText" text="V-CL E">
      <formula>NOT(ISERROR(SEARCH("V-CL E",H35)))</formula>
    </cfRule>
    <cfRule type="containsText" dxfId="484" priority="1418" stopIfTrue="1" operator="containsText" text="V-CL D">
      <formula>NOT(ISERROR(SEARCH("V-CL D",H35)))</formula>
    </cfRule>
    <cfRule type="containsText" dxfId="483" priority="1419" stopIfTrue="1" operator="containsText" text="V-CL C">
      <formula>NOT(ISERROR(SEARCH("V-CL C",H35)))</formula>
    </cfRule>
    <cfRule type="containsText" dxfId="482" priority="1420" stopIfTrue="1" operator="containsText" text="V-CL B">
      <formula>NOT(ISERROR(SEARCH("V-CL B",H35)))</formula>
    </cfRule>
  </conditionalFormatting>
  <conditionalFormatting sqref="J35">
    <cfRule type="containsText" dxfId="481" priority="1395" stopIfTrue="1" operator="containsText" text="V-CL G + AR">
      <formula>NOT(ISERROR(SEARCH("V-CL G + AR",J35)))</formula>
    </cfRule>
    <cfRule type="containsText" dxfId="480" priority="1396" stopIfTrue="1" operator="containsText" text="V-CL F + AR">
      <formula>NOT(ISERROR(SEARCH("V-CL F + AR",J35)))</formula>
    </cfRule>
    <cfRule type="containsText" dxfId="479" priority="1397" stopIfTrue="1" operator="containsText" text="V-CL E + AR">
      <formula>NOT(ISERROR(SEARCH("V-CL E + AR",J35)))</formula>
    </cfRule>
    <cfRule type="containsText" dxfId="478" priority="1398" stopIfTrue="1" operator="containsText" text="V-CL D + AR">
      <formula>NOT(ISERROR(SEARCH("V-CL D + AR",J35)))</formula>
    </cfRule>
    <cfRule type="containsText" dxfId="477" priority="1399" stopIfTrue="1" operator="containsText" text="V-CL C + AR">
      <formula>NOT(ISERROR(SEARCH("V-CL C + AR",J35)))</formula>
    </cfRule>
    <cfRule type="containsText" dxfId="476" priority="1400" stopIfTrue="1" operator="containsText" text="V-CL B + AR">
      <formula>NOT(ISERROR(SEARCH("V-CL B + AR",J35)))</formula>
    </cfRule>
    <cfRule type="containsText" dxfId="475" priority="1401" stopIfTrue="1" operator="containsText" text="V-CL A + AR">
      <formula>NOT(ISERROR(SEARCH("V-CL A + AR",J35)))</formula>
    </cfRule>
    <cfRule type="containsText" dxfId="474" priority="1402" stopIfTrue="1" operator="containsText" text="V-CL G">
      <formula>NOT(ISERROR(SEARCH("V-CL G",J35)))</formula>
    </cfRule>
    <cfRule type="containsText" dxfId="473" priority="1403" stopIfTrue="1" operator="containsText" text="V-CL F">
      <formula>NOT(ISERROR(SEARCH("V-CL F",J35)))</formula>
    </cfRule>
    <cfRule type="containsText" dxfId="472" priority="1404" stopIfTrue="1" operator="containsText" text="V-CL E">
      <formula>NOT(ISERROR(SEARCH("V-CL E",J35)))</formula>
    </cfRule>
    <cfRule type="containsText" dxfId="471" priority="1405" stopIfTrue="1" operator="containsText" text="V-CL D">
      <formula>NOT(ISERROR(SEARCH("V-CL D",J35)))</formula>
    </cfRule>
    <cfRule type="containsText" dxfId="470" priority="1406" stopIfTrue="1" operator="containsText" text="V-CL C">
      <formula>NOT(ISERROR(SEARCH("V-CL C",J35)))</formula>
    </cfRule>
    <cfRule type="containsText" dxfId="469" priority="1407" stopIfTrue="1" operator="containsText" text="V-CL B">
      <formula>NOT(ISERROR(SEARCH("V-CL B",J35)))</formula>
    </cfRule>
  </conditionalFormatting>
  <conditionalFormatting sqref="G35">
    <cfRule type="containsText" dxfId="468" priority="1390" stopIfTrue="1" operator="containsText" text="DETAIL 3">
      <formula>NOT(ISERROR(SEARCH("DETAIL 3",G35)))</formula>
    </cfRule>
    <cfRule type="containsText" dxfId="467" priority="1391" stopIfTrue="1" operator="containsText" text="DETAIL 2">
      <formula>NOT(ISERROR(SEARCH("DETAIL 2",G35)))</formula>
    </cfRule>
    <cfRule type="containsText" dxfId="466" priority="1392" stopIfTrue="1" operator="containsText" text="DETAIL 1">
      <formula>NOT(ISERROR(SEARCH("DETAIL 1",G35)))</formula>
    </cfRule>
    <cfRule type="containsText" dxfId="465" priority="1393" stopIfTrue="1" operator="containsText" text="CV">
      <formula>NOT(ISERROR(SEARCH("CV",G35)))</formula>
    </cfRule>
    <cfRule type="containsText" dxfId="464" priority="1394" stopIfTrue="1" operator="containsText" text="BO">
      <formula>NOT(ISERROR(SEARCH("BO",G35)))</formula>
    </cfRule>
  </conditionalFormatting>
  <conditionalFormatting sqref="E35">
    <cfRule type="cellIs" dxfId="463" priority="1389" stopIfTrue="1" operator="notEqual">
      <formula>2</formula>
    </cfRule>
  </conditionalFormatting>
  <conditionalFormatting sqref="F34">
    <cfRule type="containsText" dxfId="462" priority="1384" stopIfTrue="1" operator="containsText" text="DETAIL 3">
      <formula>NOT(ISERROR(SEARCH("DETAIL 3",F34)))</formula>
    </cfRule>
    <cfRule type="containsText" dxfId="461" priority="1385" stopIfTrue="1" operator="containsText" text="DETAIL 2">
      <formula>NOT(ISERROR(SEARCH("DETAIL 2",F34)))</formula>
    </cfRule>
    <cfRule type="containsText" dxfId="460" priority="1386" stopIfTrue="1" operator="containsText" text="DETAIL 1">
      <formula>NOT(ISERROR(SEARCH("DETAIL 1",F34)))</formula>
    </cfRule>
    <cfRule type="containsText" dxfId="459" priority="1387" stopIfTrue="1" operator="containsText" text="CV">
      <formula>NOT(ISERROR(SEARCH("CV",F34)))</formula>
    </cfRule>
    <cfRule type="containsText" dxfId="458" priority="1388" stopIfTrue="1" operator="containsText" text="BO">
      <formula>NOT(ISERROR(SEARCH("BO",F34)))</formula>
    </cfRule>
  </conditionalFormatting>
  <conditionalFormatting sqref="H34:I34">
    <cfRule type="containsText" dxfId="457" priority="1371" stopIfTrue="1" operator="containsText" text="V-CL G + AR">
      <formula>NOT(ISERROR(SEARCH("V-CL G + AR",H34)))</formula>
    </cfRule>
    <cfRule type="containsText" dxfId="456" priority="1372" stopIfTrue="1" operator="containsText" text="V-CL F + AR">
      <formula>NOT(ISERROR(SEARCH("V-CL F + AR",H34)))</formula>
    </cfRule>
    <cfRule type="containsText" dxfId="455" priority="1373" stopIfTrue="1" operator="containsText" text="V-CL E + AR">
      <formula>NOT(ISERROR(SEARCH("V-CL E + AR",H34)))</formula>
    </cfRule>
    <cfRule type="containsText" dxfId="454" priority="1374" stopIfTrue="1" operator="containsText" text="V-CL D + AR">
      <formula>NOT(ISERROR(SEARCH("V-CL D + AR",H34)))</formula>
    </cfRule>
    <cfRule type="containsText" dxfId="453" priority="1375" stopIfTrue="1" operator="containsText" text="V-CL C + AR">
      <formula>NOT(ISERROR(SEARCH("V-CL C + AR",H34)))</formula>
    </cfRule>
    <cfRule type="containsText" dxfId="452" priority="1376" stopIfTrue="1" operator="containsText" text="V-CL B + AR">
      <formula>NOT(ISERROR(SEARCH("V-CL B + AR",H34)))</formula>
    </cfRule>
    <cfRule type="containsText" dxfId="451" priority="1377" stopIfTrue="1" operator="containsText" text="V-CL A + AR">
      <formula>NOT(ISERROR(SEARCH("V-CL A + AR",H34)))</formula>
    </cfRule>
    <cfRule type="containsText" dxfId="450" priority="1378" stopIfTrue="1" operator="containsText" text="V-CL G">
      <formula>NOT(ISERROR(SEARCH("V-CL G",H34)))</formula>
    </cfRule>
    <cfRule type="containsText" dxfId="449" priority="1379" stopIfTrue="1" operator="containsText" text="V-CL F">
      <formula>NOT(ISERROR(SEARCH("V-CL F",H34)))</formula>
    </cfRule>
    <cfRule type="containsText" dxfId="448" priority="1380" stopIfTrue="1" operator="containsText" text="V-CL E">
      <formula>NOT(ISERROR(SEARCH("V-CL E",H34)))</formula>
    </cfRule>
    <cfRule type="containsText" dxfId="447" priority="1381" stopIfTrue="1" operator="containsText" text="V-CL D">
      <formula>NOT(ISERROR(SEARCH("V-CL D",H34)))</formula>
    </cfRule>
    <cfRule type="containsText" dxfId="446" priority="1382" stopIfTrue="1" operator="containsText" text="V-CL C">
      <formula>NOT(ISERROR(SEARCH("V-CL C",H34)))</formula>
    </cfRule>
    <cfRule type="containsText" dxfId="445" priority="1383" stopIfTrue="1" operator="containsText" text="V-CL B">
      <formula>NOT(ISERROR(SEARCH("V-CL B",H34)))</formula>
    </cfRule>
  </conditionalFormatting>
  <conditionalFormatting sqref="J34">
    <cfRule type="containsText" dxfId="444" priority="1358" stopIfTrue="1" operator="containsText" text="V-CL G + AR">
      <formula>NOT(ISERROR(SEARCH("V-CL G + AR",J34)))</formula>
    </cfRule>
    <cfRule type="containsText" dxfId="443" priority="1359" stopIfTrue="1" operator="containsText" text="V-CL F + AR">
      <formula>NOT(ISERROR(SEARCH("V-CL F + AR",J34)))</formula>
    </cfRule>
    <cfRule type="containsText" dxfId="442" priority="1360" stopIfTrue="1" operator="containsText" text="V-CL E + AR">
      <formula>NOT(ISERROR(SEARCH("V-CL E + AR",J34)))</formula>
    </cfRule>
    <cfRule type="containsText" dxfId="441" priority="1361" stopIfTrue="1" operator="containsText" text="V-CL D + AR">
      <formula>NOT(ISERROR(SEARCH("V-CL D + AR",J34)))</formula>
    </cfRule>
    <cfRule type="containsText" dxfId="440" priority="1362" stopIfTrue="1" operator="containsText" text="V-CL C + AR">
      <formula>NOT(ISERROR(SEARCH("V-CL C + AR",J34)))</formula>
    </cfRule>
    <cfRule type="containsText" dxfId="439" priority="1363" stopIfTrue="1" operator="containsText" text="V-CL B + AR">
      <formula>NOT(ISERROR(SEARCH("V-CL B + AR",J34)))</formula>
    </cfRule>
    <cfRule type="containsText" dxfId="438" priority="1364" stopIfTrue="1" operator="containsText" text="V-CL A + AR">
      <formula>NOT(ISERROR(SEARCH("V-CL A + AR",J34)))</formula>
    </cfRule>
    <cfRule type="containsText" dxfId="437" priority="1365" stopIfTrue="1" operator="containsText" text="V-CL G">
      <formula>NOT(ISERROR(SEARCH("V-CL G",J34)))</formula>
    </cfRule>
    <cfRule type="containsText" dxfId="436" priority="1366" stopIfTrue="1" operator="containsText" text="V-CL F">
      <formula>NOT(ISERROR(SEARCH("V-CL F",J34)))</formula>
    </cfRule>
    <cfRule type="containsText" dxfId="435" priority="1367" stopIfTrue="1" operator="containsText" text="V-CL E">
      <formula>NOT(ISERROR(SEARCH("V-CL E",J34)))</formula>
    </cfRule>
    <cfRule type="containsText" dxfId="434" priority="1368" stopIfTrue="1" operator="containsText" text="V-CL D">
      <formula>NOT(ISERROR(SEARCH("V-CL D",J34)))</formula>
    </cfRule>
    <cfRule type="containsText" dxfId="433" priority="1369" stopIfTrue="1" operator="containsText" text="V-CL C">
      <formula>NOT(ISERROR(SEARCH("V-CL C",J34)))</formula>
    </cfRule>
    <cfRule type="containsText" dxfId="432" priority="1370" stopIfTrue="1" operator="containsText" text="V-CL B">
      <formula>NOT(ISERROR(SEARCH("V-CL B",J34)))</formula>
    </cfRule>
  </conditionalFormatting>
  <conditionalFormatting sqref="G34">
    <cfRule type="containsText" dxfId="431" priority="1353" stopIfTrue="1" operator="containsText" text="DETAIL 3">
      <formula>NOT(ISERROR(SEARCH("DETAIL 3",G34)))</formula>
    </cfRule>
    <cfRule type="containsText" dxfId="430" priority="1354" stopIfTrue="1" operator="containsText" text="DETAIL 2">
      <formula>NOT(ISERROR(SEARCH("DETAIL 2",G34)))</formula>
    </cfRule>
    <cfRule type="containsText" dxfId="429" priority="1355" stopIfTrue="1" operator="containsText" text="DETAIL 1">
      <formula>NOT(ISERROR(SEARCH("DETAIL 1",G34)))</formula>
    </cfRule>
    <cfRule type="containsText" dxfId="428" priority="1356" stopIfTrue="1" operator="containsText" text="CV">
      <formula>NOT(ISERROR(SEARCH("CV",G34)))</formula>
    </cfRule>
    <cfRule type="containsText" dxfId="427" priority="1357" stopIfTrue="1" operator="containsText" text="BO">
      <formula>NOT(ISERROR(SEARCH("BO",G34)))</formula>
    </cfRule>
  </conditionalFormatting>
  <conditionalFormatting sqref="E34">
    <cfRule type="cellIs" dxfId="426" priority="1352" stopIfTrue="1" operator="notEqual">
      <formula>2</formula>
    </cfRule>
  </conditionalFormatting>
  <conditionalFormatting sqref="F33">
    <cfRule type="containsText" dxfId="425" priority="422" stopIfTrue="1" operator="containsText" text="DETAIL 3">
      <formula>NOT(ISERROR(SEARCH("DETAIL 3",F33)))</formula>
    </cfRule>
    <cfRule type="containsText" dxfId="424" priority="423" stopIfTrue="1" operator="containsText" text="DETAIL 2">
      <formula>NOT(ISERROR(SEARCH("DETAIL 2",F33)))</formula>
    </cfRule>
    <cfRule type="containsText" dxfId="423" priority="424" stopIfTrue="1" operator="containsText" text="DETAIL 1">
      <formula>NOT(ISERROR(SEARCH("DETAIL 1",F33)))</formula>
    </cfRule>
    <cfRule type="containsText" dxfId="422" priority="425" stopIfTrue="1" operator="containsText" text="CV">
      <formula>NOT(ISERROR(SEARCH("CV",F33)))</formula>
    </cfRule>
    <cfRule type="containsText" dxfId="421" priority="426" stopIfTrue="1" operator="containsText" text="BO">
      <formula>NOT(ISERROR(SEARCH("BO",F33)))</formula>
    </cfRule>
  </conditionalFormatting>
  <conditionalFormatting sqref="H33:I33">
    <cfRule type="containsText" dxfId="420" priority="409" stopIfTrue="1" operator="containsText" text="V-CL G + AR">
      <formula>NOT(ISERROR(SEARCH("V-CL G + AR",H33)))</formula>
    </cfRule>
    <cfRule type="containsText" dxfId="419" priority="410" stopIfTrue="1" operator="containsText" text="V-CL F + AR">
      <formula>NOT(ISERROR(SEARCH("V-CL F + AR",H33)))</formula>
    </cfRule>
    <cfRule type="containsText" dxfId="418" priority="411" stopIfTrue="1" operator="containsText" text="V-CL E + AR">
      <formula>NOT(ISERROR(SEARCH("V-CL E + AR",H33)))</formula>
    </cfRule>
    <cfRule type="containsText" dxfId="417" priority="412" stopIfTrue="1" operator="containsText" text="V-CL D + AR">
      <formula>NOT(ISERROR(SEARCH("V-CL D + AR",H33)))</formula>
    </cfRule>
    <cfRule type="containsText" dxfId="416" priority="413" stopIfTrue="1" operator="containsText" text="V-CL C + AR">
      <formula>NOT(ISERROR(SEARCH("V-CL C + AR",H33)))</formula>
    </cfRule>
    <cfRule type="containsText" dxfId="415" priority="414" stopIfTrue="1" operator="containsText" text="V-CL B + AR">
      <formula>NOT(ISERROR(SEARCH("V-CL B + AR",H33)))</formula>
    </cfRule>
    <cfRule type="containsText" dxfId="414" priority="415" stopIfTrue="1" operator="containsText" text="V-CL A + AR">
      <formula>NOT(ISERROR(SEARCH("V-CL A + AR",H33)))</formula>
    </cfRule>
    <cfRule type="containsText" dxfId="413" priority="416" stopIfTrue="1" operator="containsText" text="V-CL G">
      <formula>NOT(ISERROR(SEARCH("V-CL G",H33)))</formula>
    </cfRule>
    <cfRule type="containsText" dxfId="412" priority="417" stopIfTrue="1" operator="containsText" text="V-CL F">
      <formula>NOT(ISERROR(SEARCH("V-CL F",H33)))</formula>
    </cfRule>
    <cfRule type="containsText" dxfId="411" priority="418" stopIfTrue="1" operator="containsText" text="V-CL E">
      <formula>NOT(ISERROR(SEARCH("V-CL E",H33)))</formula>
    </cfRule>
    <cfRule type="containsText" dxfId="410" priority="419" stopIfTrue="1" operator="containsText" text="V-CL D">
      <formula>NOT(ISERROR(SEARCH("V-CL D",H33)))</formula>
    </cfRule>
    <cfRule type="containsText" dxfId="409" priority="420" stopIfTrue="1" operator="containsText" text="V-CL C">
      <formula>NOT(ISERROR(SEARCH("V-CL C",H33)))</formula>
    </cfRule>
    <cfRule type="containsText" dxfId="408" priority="421" stopIfTrue="1" operator="containsText" text="V-CL B">
      <formula>NOT(ISERROR(SEARCH("V-CL B",H33)))</formula>
    </cfRule>
  </conditionalFormatting>
  <conditionalFormatting sqref="J33">
    <cfRule type="containsText" dxfId="407" priority="396" stopIfTrue="1" operator="containsText" text="V-CL G + AR">
      <formula>NOT(ISERROR(SEARCH("V-CL G + AR",J33)))</formula>
    </cfRule>
    <cfRule type="containsText" dxfId="406" priority="397" stopIfTrue="1" operator="containsText" text="V-CL F + AR">
      <formula>NOT(ISERROR(SEARCH("V-CL F + AR",J33)))</formula>
    </cfRule>
    <cfRule type="containsText" dxfId="405" priority="398" stopIfTrue="1" operator="containsText" text="V-CL E + AR">
      <formula>NOT(ISERROR(SEARCH("V-CL E + AR",J33)))</formula>
    </cfRule>
    <cfRule type="containsText" dxfId="404" priority="399" stopIfTrue="1" operator="containsText" text="V-CL D + AR">
      <formula>NOT(ISERROR(SEARCH("V-CL D + AR",J33)))</formula>
    </cfRule>
    <cfRule type="containsText" dxfId="403" priority="400" stopIfTrue="1" operator="containsText" text="V-CL C + AR">
      <formula>NOT(ISERROR(SEARCH("V-CL C + AR",J33)))</formula>
    </cfRule>
    <cfRule type="containsText" dxfId="402" priority="401" stopIfTrue="1" operator="containsText" text="V-CL B + AR">
      <formula>NOT(ISERROR(SEARCH("V-CL B + AR",J33)))</formula>
    </cfRule>
    <cfRule type="containsText" dxfId="401" priority="402" stopIfTrue="1" operator="containsText" text="V-CL A + AR">
      <formula>NOT(ISERROR(SEARCH("V-CL A + AR",J33)))</formula>
    </cfRule>
    <cfRule type="containsText" dxfId="400" priority="403" stopIfTrue="1" operator="containsText" text="V-CL G">
      <formula>NOT(ISERROR(SEARCH("V-CL G",J33)))</formula>
    </cfRule>
    <cfRule type="containsText" dxfId="399" priority="404" stopIfTrue="1" operator="containsText" text="V-CL F">
      <formula>NOT(ISERROR(SEARCH("V-CL F",J33)))</formula>
    </cfRule>
    <cfRule type="containsText" dxfId="398" priority="405" stopIfTrue="1" operator="containsText" text="V-CL E">
      <formula>NOT(ISERROR(SEARCH("V-CL E",J33)))</formula>
    </cfRule>
    <cfRule type="containsText" dxfId="397" priority="406" stopIfTrue="1" operator="containsText" text="V-CL D">
      <formula>NOT(ISERROR(SEARCH("V-CL D",J33)))</formula>
    </cfRule>
    <cfRule type="containsText" dxfId="396" priority="407" stopIfTrue="1" operator="containsText" text="V-CL C">
      <formula>NOT(ISERROR(SEARCH("V-CL C",J33)))</formula>
    </cfRule>
    <cfRule type="containsText" dxfId="395" priority="408" stopIfTrue="1" operator="containsText" text="V-CL B">
      <formula>NOT(ISERROR(SEARCH("V-CL B",J33)))</formula>
    </cfRule>
  </conditionalFormatting>
  <conditionalFormatting sqref="G33">
    <cfRule type="containsText" dxfId="394" priority="391" stopIfTrue="1" operator="containsText" text="DETAIL 3">
      <formula>NOT(ISERROR(SEARCH("DETAIL 3",G33)))</formula>
    </cfRule>
    <cfRule type="containsText" dxfId="393" priority="392" stopIfTrue="1" operator="containsText" text="DETAIL 2">
      <formula>NOT(ISERROR(SEARCH("DETAIL 2",G33)))</formula>
    </cfRule>
    <cfRule type="containsText" dxfId="392" priority="393" stopIfTrue="1" operator="containsText" text="DETAIL 1">
      <formula>NOT(ISERROR(SEARCH("DETAIL 1",G33)))</formula>
    </cfRule>
    <cfRule type="containsText" dxfId="391" priority="394" stopIfTrue="1" operator="containsText" text="CV">
      <formula>NOT(ISERROR(SEARCH("CV",G33)))</formula>
    </cfRule>
    <cfRule type="containsText" dxfId="390" priority="395" stopIfTrue="1" operator="containsText" text="BO">
      <formula>NOT(ISERROR(SEARCH("BO",G33)))</formula>
    </cfRule>
  </conditionalFormatting>
  <conditionalFormatting sqref="E33">
    <cfRule type="cellIs" dxfId="389" priority="390" stopIfTrue="1" operator="notEqual">
      <formula>2</formula>
    </cfRule>
  </conditionalFormatting>
  <conditionalFormatting sqref="F32">
    <cfRule type="containsText" dxfId="388" priority="385" stopIfTrue="1" operator="containsText" text="DETAIL 3">
      <formula>NOT(ISERROR(SEARCH("DETAIL 3",F32)))</formula>
    </cfRule>
    <cfRule type="containsText" dxfId="387" priority="386" stopIfTrue="1" operator="containsText" text="DETAIL 2">
      <formula>NOT(ISERROR(SEARCH("DETAIL 2",F32)))</formula>
    </cfRule>
    <cfRule type="containsText" dxfId="386" priority="387" stopIfTrue="1" operator="containsText" text="DETAIL 1">
      <formula>NOT(ISERROR(SEARCH("DETAIL 1",F32)))</formula>
    </cfRule>
    <cfRule type="containsText" dxfId="385" priority="388" stopIfTrue="1" operator="containsText" text="CV">
      <formula>NOT(ISERROR(SEARCH("CV",F32)))</formula>
    </cfRule>
    <cfRule type="containsText" dxfId="384" priority="389" stopIfTrue="1" operator="containsText" text="BO">
      <formula>NOT(ISERROR(SEARCH("BO",F32)))</formula>
    </cfRule>
  </conditionalFormatting>
  <conditionalFormatting sqref="H32:I32">
    <cfRule type="containsText" dxfId="383" priority="372" stopIfTrue="1" operator="containsText" text="V-CL G + AR">
      <formula>NOT(ISERROR(SEARCH("V-CL G + AR",H32)))</formula>
    </cfRule>
    <cfRule type="containsText" dxfId="382" priority="373" stopIfTrue="1" operator="containsText" text="V-CL F + AR">
      <formula>NOT(ISERROR(SEARCH("V-CL F + AR",H32)))</formula>
    </cfRule>
    <cfRule type="containsText" dxfId="381" priority="374" stopIfTrue="1" operator="containsText" text="V-CL E + AR">
      <formula>NOT(ISERROR(SEARCH("V-CL E + AR",H32)))</formula>
    </cfRule>
    <cfRule type="containsText" dxfId="380" priority="375" stopIfTrue="1" operator="containsText" text="V-CL D + AR">
      <formula>NOT(ISERROR(SEARCH("V-CL D + AR",H32)))</formula>
    </cfRule>
    <cfRule type="containsText" dxfId="379" priority="376" stopIfTrue="1" operator="containsText" text="V-CL C + AR">
      <formula>NOT(ISERROR(SEARCH("V-CL C + AR",H32)))</formula>
    </cfRule>
    <cfRule type="containsText" dxfId="378" priority="377" stopIfTrue="1" operator="containsText" text="V-CL B + AR">
      <formula>NOT(ISERROR(SEARCH("V-CL B + AR",H32)))</formula>
    </cfRule>
    <cfRule type="containsText" dxfId="377" priority="378" stopIfTrue="1" operator="containsText" text="V-CL A + AR">
      <formula>NOT(ISERROR(SEARCH("V-CL A + AR",H32)))</formula>
    </cfRule>
    <cfRule type="containsText" dxfId="376" priority="379" stopIfTrue="1" operator="containsText" text="V-CL G">
      <formula>NOT(ISERROR(SEARCH("V-CL G",H32)))</formula>
    </cfRule>
    <cfRule type="containsText" dxfId="375" priority="380" stopIfTrue="1" operator="containsText" text="V-CL F">
      <formula>NOT(ISERROR(SEARCH("V-CL F",H32)))</formula>
    </cfRule>
    <cfRule type="containsText" dxfId="374" priority="381" stopIfTrue="1" operator="containsText" text="V-CL E">
      <formula>NOT(ISERROR(SEARCH("V-CL E",H32)))</formula>
    </cfRule>
    <cfRule type="containsText" dxfId="373" priority="382" stopIfTrue="1" operator="containsText" text="V-CL D">
      <formula>NOT(ISERROR(SEARCH("V-CL D",H32)))</formula>
    </cfRule>
    <cfRule type="containsText" dxfId="372" priority="383" stopIfTrue="1" operator="containsText" text="V-CL C">
      <formula>NOT(ISERROR(SEARCH("V-CL C",H32)))</formula>
    </cfRule>
    <cfRule type="containsText" dxfId="371" priority="384" stopIfTrue="1" operator="containsText" text="V-CL B">
      <formula>NOT(ISERROR(SEARCH("V-CL B",H32)))</formula>
    </cfRule>
  </conditionalFormatting>
  <conditionalFormatting sqref="J32">
    <cfRule type="containsText" dxfId="370" priority="359" stopIfTrue="1" operator="containsText" text="V-CL G + AR">
      <formula>NOT(ISERROR(SEARCH("V-CL G + AR",J32)))</formula>
    </cfRule>
    <cfRule type="containsText" dxfId="369" priority="360" stopIfTrue="1" operator="containsText" text="V-CL F + AR">
      <formula>NOT(ISERROR(SEARCH("V-CL F + AR",J32)))</formula>
    </cfRule>
    <cfRule type="containsText" dxfId="368" priority="361" stopIfTrue="1" operator="containsText" text="V-CL E + AR">
      <formula>NOT(ISERROR(SEARCH("V-CL E + AR",J32)))</formula>
    </cfRule>
    <cfRule type="containsText" dxfId="367" priority="362" stopIfTrue="1" operator="containsText" text="V-CL D + AR">
      <formula>NOT(ISERROR(SEARCH("V-CL D + AR",J32)))</formula>
    </cfRule>
    <cfRule type="containsText" dxfId="366" priority="363" stopIfTrue="1" operator="containsText" text="V-CL C + AR">
      <formula>NOT(ISERROR(SEARCH("V-CL C + AR",J32)))</formula>
    </cfRule>
    <cfRule type="containsText" dxfId="365" priority="364" stopIfTrue="1" operator="containsText" text="V-CL B + AR">
      <formula>NOT(ISERROR(SEARCH("V-CL B + AR",J32)))</formula>
    </cfRule>
    <cfRule type="containsText" dxfId="364" priority="365" stopIfTrue="1" operator="containsText" text="V-CL A + AR">
      <formula>NOT(ISERROR(SEARCH("V-CL A + AR",J32)))</formula>
    </cfRule>
    <cfRule type="containsText" dxfId="363" priority="366" stopIfTrue="1" operator="containsText" text="V-CL G">
      <formula>NOT(ISERROR(SEARCH("V-CL G",J32)))</formula>
    </cfRule>
    <cfRule type="containsText" dxfId="362" priority="367" stopIfTrue="1" operator="containsText" text="V-CL F">
      <formula>NOT(ISERROR(SEARCH("V-CL F",J32)))</formula>
    </cfRule>
    <cfRule type="containsText" dxfId="361" priority="368" stopIfTrue="1" operator="containsText" text="V-CL E">
      <formula>NOT(ISERROR(SEARCH("V-CL E",J32)))</formula>
    </cfRule>
    <cfRule type="containsText" dxfId="360" priority="369" stopIfTrue="1" operator="containsText" text="V-CL D">
      <formula>NOT(ISERROR(SEARCH("V-CL D",J32)))</formula>
    </cfRule>
    <cfRule type="containsText" dxfId="359" priority="370" stopIfTrue="1" operator="containsText" text="V-CL C">
      <formula>NOT(ISERROR(SEARCH("V-CL C",J32)))</formula>
    </cfRule>
    <cfRule type="containsText" dxfId="358" priority="371" stopIfTrue="1" operator="containsText" text="V-CL B">
      <formula>NOT(ISERROR(SEARCH("V-CL B",J32)))</formula>
    </cfRule>
  </conditionalFormatting>
  <conditionalFormatting sqref="G32">
    <cfRule type="containsText" dxfId="357" priority="354" stopIfTrue="1" operator="containsText" text="DETAIL 3">
      <formula>NOT(ISERROR(SEARCH("DETAIL 3",G32)))</formula>
    </cfRule>
    <cfRule type="containsText" dxfId="356" priority="355" stopIfTrue="1" operator="containsText" text="DETAIL 2">
      <formula>NOT(ISERROR(SEARCH("DETAIL 2",G32)))</formula>
    </cfRule>
    <cfRule type="containsText" dxfId="355" priority="356" stopIfTrue="1" operator="containsText" text="DETAIL 1">
      <formula>NOT(ISERROR(SEARCH("DETAIL 1",G32)))</formula>
    </cfRule>
    <cfRule type="containsText" dxfId="354" priority="357" stopIfTrue="1" operator="containsText" text="CV">
      <formula>NOT(ISERROR(SEARCH("CV",G32)))</formula>
    </cfRule>
    <cfRule type="containsText" dxfId="353" priority="358" stopIfTrue="1" operator="containsText" text="BO">
      <formula>NOT(ISERROR(SEARCH("BO",G32)))</formula>
    </cfRule>
  </conditionalFormatting>
  <conditionalFormatting sqref="E32">
    <cfRule type="cellIs" dxfId="352" priority="353" stopIfTrue="1" operator="notEqual">
      <formula>2</formula>
    </cfRule>
  </conditionalFormatting>
  <conditionalFormatting sqref="F31">
    <cfRule type="containsText" dxfId="351" priority="348" stopIfTrue="1" operator="containsText" text="DETAIL 3">
      <formula>NOT(ISERROR(SEARCH("DETAIL 3",F31)))</formula>
    </cfRule>
    <cfRule type="containsText" dxfId="350" priority="349" stopIfTrue="1" operator="containsText" text="DETAIL 2">
      <formula>NOT(ISERROR(SEARCH("DETAIL 2",F31)))</formula>
    </cfRule>
    <cfRule type="containsText" dxfId="349" priority="350" stopIfTrue="1" operator="containsText" text="DETAIL 1">
      <formula>NOT(ISERROR(SEARCH("DETAIL 1",F31)))</formula>
    </cfRule>
    <cfRule type="containsText" dxfId="348" priority="351" stopIfTrue="1" operator="containsText" text="CV">
      <formula>NOT(ISERROR(SEARCH("CV",F31)))</formula>
    </cfRule>
    <cfRule type="containsText" dxfId="347" priority="352" stopIfTrue="1" operator="containsText" text="BO">
      <formula>NOT(ISERROR(SEARCH("BO",F31)))</formula>
    </cfRule>
  </conditionalFormatting>
  <conditionalFormatting sqref="H31:I31">
    <cfRule type="containsText" dxfId="346" priority="335" stopIfTrue="1" operator="containsText" text="V-CL G + AR">
      <formula>NOT(ISERROR(SEARCH("V-CL G + AR",H31)))</formula>
    </cfRule>
    <cfRule type="containsText" dxfId="345" priority="336" stopIfTrue="1" operator="containsText" text="V-CL F + AR">
      <formula>NOT(ISERROR(SEARCH("V-CL F + AR",H31)))</formula>
    </cfRule>
    <cfRule type="containsText" dxfId="344" priority="337" stopIfTrue="1" operator="containsText" text="V-CL E + AR">
      <formula>NOT(ISERROR(SEARCH("V-CL E + AR",H31)))</formula>
    </cfRule>
    <cfRule type="containsText" dxfId="343" priority="338" stopIfTrue="1" operator="containsText" text="V-CL D + AR">
      <formula>NOT(ISERROR(SEARCH("V-CL D + AR",H31)))</formula>
    </cfRule>
    <cfRule type="containsText" dxfId="342" priority="339" stopIfTrue="1" operator="containsText" text="V-CL C + AR">
      <formula>NOT(ISERROR(SEARCH("V-CL C + AR",H31)))</formula>
    </cfRule>
    <cfRule type="containsText" dxfId="341" priority="340" stopIfTrue="1" operator="containsText" text="V-CL B + AR">
      <formula>NOT(ISERROR(SEARCH("V-CL B + AR",H31)))</formula>
    </cfRule>
    <cfRule type="containsText" dxfId="340" priority="341" stopIfTrue="1" operator="containsText" text="V-CL A + AR">
      <formula>NOT(ISERROR(SEARCH("V-CL A + AR",H31)))</formula>
    </cfRule>
    <cfRule type="containsText" dxfId="339" priority="342" stopIfTrue="1" operator="containsText" text="V-CL G">
      <formula>NOT(ISERROR(SEARCH("V-CL G",H31)))</formula>
    </cfRule>
    <cfRule type="containsText" dxfId="338" priority="343" stopIfTrue="1" operator="containsText" text="V-CL F">
      <formula>NOT(ISERROR(SEARCH("V-CL F",H31)))</formula>
    </cfRule>
    <cfRule type="containsText" dxfId="337" priority="344" stopIfTrue="1" operator="containsText" text="V-CL E">
      <formula>NOT(ISERROR(SEARCH("V-CL E",H31)))</formula>
    </cfRule>
    <cfRule type="containsText" dxfId="336" priority="345" stopIfTrue="1" operator="containsText" text="V-CL D">
      <formula>NOT(ISERROR(SEARCH("V-CL D",H31)))</formula>
    </cfRule>
    <cfRule type="containsText" dxfId="335" priority="346" stopIfTrue="1" operator="containsText" text="V-CL C">
      <formula>NOT(ISERROR(SEARCH("V-CL C",H31)))</formula>
    </cfRule>
    <cfRule type="containsText" dxfId="334" priority="347" stopIfTrue="1" operator="containsText" text="V-CL B">
      <formula>NOT(ISERROR(SEARCH("V-CL B",H31)))</formula>
    </cfRule>
  </conditionalFormatting>
  <conditionalFormatting sqref="J31">
    <cfRule type="containsText" dxfId="333" priority="322" stopIfTrue="1" operator="containsText" text="V-CL G + AR">
      <formula>NOT(ISERROR(SEARCH("V-CL G + AR",J31)))</formula>
    </cfRule>
    <cfRule type="containsText" dxfId="332" priority="323" stopIfTrue="1" operator="containsText" text="V-CL F + AR">
      <formula>NOT(ISERROR(SEARCH("V-CL F + AR",J31)))</formula>
    </cfRule>
    <cfRule type="containsText" dxfId="331" priority="324" stopIfTrue="1" operator="containsText" text="V-CL E + AR">
      <formula>NOT(ISERROR(SEARCH("V-CL E + AR",J31)))</formula>
    </cfRule>
    <cfRule type="containsText" dxfId="330" priority="325" stopIfTrue="1" operator="containsText" text="V-CL D + AR">
      <formula>NOT(ISERROR(SEARCH("V-CL D + AR",J31)))</formula>
    </cfRule>
    <cfRule type="containsText" dxfId="329" priority="326" stopIfTrue="1" operator="containsText" text="V-CL C + AR">
      <formula>NOT(ISERROR(SEARCH("V-CL C + AR",J31)))</formula>
    </cfRule>
    <cfRule type="containsText" dxfId="328" priority="327" stopIfTrue="1" operator="containsText" text="V-CL B + AR">
      <formula>NOT(ISERROR(SEARCH("V-CL B + AR",J31)))</formula>
    </cfRule>
    <cfRule type="containsText" dxfId="327" priority="328" stopIfTrue="1" operator="containsText" text="V-CL A + AR">
      <formula>NOT(ISERROR(SEARCH("V-CL A + AR",J31)))</formula>
    </cfRule>
    <cfRule type="containsText" dxfId="326" priority="329" stopIfTrue="1" operator="containsText" text="V-CL G">
      <formula>NOT(ISERROR(SEARCH("V-CL G",J31)))</formula>
    </cfRule>
    <cfRule type="containsText" dxfId="325" priority="330" stopIfTrue="1" operator="containsText" text="V-CL F">
      <formula>NOT(ISERROR(SEARCH("V-CL F",J31)))</formula>
    </cfRule>
    <cfRule type="containsText" dxfId="324" priority="331" stopIfTrue="1" operator="containsText" text="V-CL E">
      <formula>NOT(ISERROR(SEARCH("V-CL E",J31)))</formula>
    </cfRule>
    <cfRule type="containsText" dxfId="323" priority="332" stopIfTrue="1" operator="containsText" text="V-CL D">
      <formula>NOT(ISERROR(SEARCH("V-CL D",J31)))</formula>
    </cfRule>
    <cfRule type="containsText" dxfId="322" priority="333" stopIfTrue="1" operator="containsText" text="V-CL C">
      <formula>NOT(ISERROR(SEARCH("V-CL C",J31)))</formula>
    </cfRule>
    <cfRule type="containsText" dxfId="321" priority="334" stopIfTrue="1" operator="containsText" text="V-CL B">
      <formula>NOT(ISERROR(SEARCH("V-CL B",J31)))</formula>
    </cfRule>
  </conditionalFormatting>
  <conditionalFormatting sqref="G31">
    <cfRule type="containsText" dxfId="320" priority="317" stopIfTrue="1" operator="containsText" text="DETAIL 3">
      <formula>NOT(ISERROR(SEARCH("DETAIL 3",G31)))</formula>
    </cfRule>
    <cfRule type="containsText" dxfId="319" priority="318" stopIfTrue="1" operator="containsText" text="DETAIL 2">
      <formula>NOT(ISERROR(SEARCH("DETAIL 2",G31)))</formula>
    </cfRule>
    <cfRule type="containsText" dxfId="318" priority="319" stopIfTrue="1" operator="containsText" text="DETAIL 1">
      <formula>NOT(ISERROR(SEARCH("DETAIL 1",G31)))</formula>
    </cfRule>
    <cfRule type="containsText" dxfId="317" priority="320" stopIfTrue="1" operator="containsText" text="CV">
      <formula>NOT(ISERROR(SEARCH("CV",G31)))</formula>
    </cfRule>
    <cfRule type="containsText" dxfId="316" priority="321" stopIfTrue="1" operator="containsText" text="BO">
      <formula>NOT(ISERROR(SEARCH("BO",G31)))</formula>
    </cfRule>
  </conditionalFormatting>
  <conditionalFormatting sqref="E31">
    <cfRule type="cellIs" dxfId="315" priority="316" stopIfTrue="1" operator="notEqual">
      <formula>2</formula>
    </cfRule>
  </conditionalFormatting>
  <conditionalFormatting sqref="F30">
    <cfRule type="containsText" dxfId="314" priority="311" stopIfTrue="1" operator="containsText" text="DETAIL 3">
      <formula>NOT(ISERROR(SEARCH("DETAIL 3",F30)))</formula>
    </cfRule>
    <cfRule type="containsText" dxfId="313" priority="312" stopIfTrue="1" operator="containsText" text="DETAIL 2">
      <formula>NOT(ISERROR(SEARCH("DETAIL 2",F30)))</formula>
    </cfRule>
    <cfRule type="containsText" dxfId="312" priority="313" stopIfTrue="1" operator="containsText" text="DETAIL 1">
      <formula>NOT(ISERROR(SEARCH("DETAIL 1",F30)))</formula>
    </cfRule>
    <cfRule type="containsText" dxfId="311" priority="314" stopIfTrue="1" operator="containsText" text="CV">
      <formula>NOT(ISERROR(SEARCH("CV",F30)))</formula>
    </cfRule>
    <cfRule type="containsText" dxfId="310" priority="315" stopIfTrue="1" operator="containsText" text="BO">
      <formula>NOT(ISERROR(SEARCH("BO",F30)))</formula>
    </cfRule>
  </conditionalFormatting>
  <conditionalFormatting sqref="H30:I30">
    <cfRule type="containsText" dxfId="309" priority="298" stopIfTrue="1" operator="containsText" text="V-CL G + AR">
      <formula>NOT(ISERROR(SEARCH("V-CL G + AR",H30)))</formula>
    </cfRule>
    <cfRule type="containsText" dxfId="308" priority="299" stopIfTrue="1" operator="containsText" text="V-CL F + AR">
      <formula>NOT(ISERROR(SEARCH("V-CL F + AR",H30)))</formula>
    </cfRule>
    <cfRule type="containsText" dxfId="307" priority="300" stopIfTrue="1" operator="containsText" text="V-CL E + AR">
      <formula>NOT(ISERROR(SEARCH("V-CL E + AR",H30)))</formula>
    </cfRule>
    <cfRule type="containsText" dxfId="306" priority="301" stopIfTrue="1" operator="containsText" text="V-CL D + AR">
      <formula>NOT(ISERROR(SEARCH("V-CL D + AR",H30)))</formula>
    </cfRule>
    <cfRule type="containsText" dxfId="305" priority="302" stopIfTrue="1" operator="containsText" text="V-CL C + AR">
      <formula>NOT(ISERROR(SEARCH("V-CL C + AR",H30)))</formula>
    </cfRule>
    <cfRule type="containsText" dxfId="304" priority="303" stopIfTrue="1" operator="containsText" text="V-CL B + AR">
      <formula>NOT(ISERROR(SEARCH("V-CL B + AR",H30)))</formula>
    </cfRule>
    <cfRule type="containsText" dxfId="303" priority="304" stopIfTrue="1" operator="containsText" text="V-CL A + AR">
      <formula>NOT(ISERROR(SEARCH("V-CL A + AR",H30)))</formula>
    </cfRule>
    <cfRule type="containsText" dxfId="302" priority="305" stopIfTrue="1" operator="containsText" text="V-CL G">
      <formula>NOT(ISERROR(SEARCH("V-CL G",H30)))</formula>
    </cfRule>
    <cfRule type="containsText" dxfId="301" priority="306" stopIfTrue="1" operator="containsText" text="V-CL F">
      <formula>NOT(ISERROR(SEARCH("V-CL F",H30)))</formula>
    </cfRule>
    <cfRule type="containsText" dxfId="300" priority="307" stopIfTrue="1" operator="containsText" text="V-CL E">
      <formula>NOT(ISERROR(SEARCH("V-CL E",H30)))</formula>
    </cfRule>
    <cfRule type="containsText" dxfId="299" priority="308" stopIfTrue="1" operator="containsText" text="V-CL D">
      <formula>NOT(ISERROR(SEARCH("V-CL D",H30)))</formula>
    </cfRule>
    <cfRule type="containsText" dxfId="298" priority="309" stopIfTrue="1" operator="containsText" text="V-CL C">
      <formula>NOT(ISERROR(SEARCH("V-CL C",H30)))</formula>
    </cfRule>
    <cfRule type="containsText" dxfId="297" priority="310" stopIfTrue="1" operator="containsText" text="V-CL B">
      <formula>NOT(ISERROR(SEARCH("V-CL B",H30)))</formula>
    </cfRule>
  </conditionalFormatting>
  <conditionalFormatting sqref="J30">
    <cfRule type="containsText" dxfId="296" priority="285" stopIfTrue="1" operator="containsText" text="V-CL G + AR">
      <formula>NOT(ISERROR(SEARCH("V-CL G + AR",J30)))</formula>
    </cfRule>
    <cfRule type="containsText" dxfId="295" priority="286" stopIfTrue="1" operator="containsText" text="V-CL F + AR">
      <formula>NOT(ISERROR(SEARCH("V-CL F + AR",J30)))</formula>
    </cfRule>
    <cfRule type="containsText" dxfId="294" priority="287" stopIfTrue="1" operator="containsText" text="V-CL E + AR">
      <formula>NOT(ISERROR(SEARCH("V-CL E + AR",J30)))</formula>
    </cfRule>
    <cfRule type="containsText" dxfId="293" priority="288" stopIfTrue="1" operator="containsText" text="V-CL D + AR">
      <formula>NOT(ISERROR(SEARCH("V-CL D + AR",J30)))</formula>
    </cfRule>
    <cfRule type="containsText" dxfId="292" priority="289" stopIfTrue="1" operator="containsText" text="V-CL C + AR">
      <formula>NOT(ISERROR(SEARCH("V-CL C + AR",J30)))</formula>
    </cfRule>
    <cfRule type="containsText" dxfId="291" priority="290" stopIfTrue="1" operator="containsText" text="V-CL B + AR">
      <formula>NOT(ISERROR(SEARCH("V-CL B + AR",J30)))</formula>
    </cfRule>
    <cfRule type="containsText" dxfId="290" priority="291" stopIfTrue="1" operator="containsText" text="V-CL A + AR">
      <formula>NOT(ISERROR(SEARCH("V-CL A + AR",J30)))</formula>
    </cfRule>
    <cfRule type="containsText" dxfId="289" priority="292" stopIfTrue="1" operator="containsText" text="V-CL G">
      <formula>NOT(ISERROR(SEARCH("V-CL G",J30)))</formula>
    </cfRule>
    <cfRule type="containsText" dxfId="288" priority="293" stopIfTrue="1" operator="containsText" text="V-CL F">
      <formula>NOT(ISERROR(SEARCH("V-CL F",J30)))</formula>
    </cfRule>
    <cfRule type="containsText" dxfId="287" priority="294" stopIfTrue="1" operator="containsText" text="V-CL E">
      <formula>NOT(ISERROR(SEARCH("V-CL E",J30)))</formula>
    </cfRule>
    <cfRule type="containsText" dxfId="286" priority="295" stopIfTrue="1" operator="containsText" text="V-CL D">
      <formula>NOT(ISERROR(SEARCH("V-CL D",J30)))</formula>
    </cfRule>
    <cfRule type="containsText" dxfId="285" priority="296" stopIfTrue="1" operator="containsText" text="V-CL C">
      <formula>NOT(ISERROR(SEARCH("V-CL C",J30)))</formula>
    </cfRule>
    <cfRule type="containsText" dxfId="284" priority="297" stopIfTrue="1" operator="containsText" text="V-CL B">
      <formula>NOT(ISERROR(SEARCH("V-CL B",J30)))</formula>
    </cfRule>
  </conditionalFormatting>
  <conditionalFormatting sqref="G30">
    <cfRule type="containsText" dxfId="283" priority="280" stopIfTrue="1" operator="containsText" text="DETAIL 3">
      <formula>NOT(ISERROR(SEARCH("DETAIL 3",G30)))</formula>
    </cfRule>
    <cfRule type="containsText" dxfId="282" priority="281" stopIfTrue="1" operator="containsText" text="DETAIL 2">
      <formula>NOT(ISERROR(SEARCH("DETAIL 2",G30)))</formula>
    </cfRule>
    <cfRule type="containsText" dxfId="281" priority="282" stopIfTrue="1" operator="containsText" text="DETAIL 1">
      <formula>NOT(ISERROR(SEARCH("DETAIL 1",G30)))</formula>
    </cfRule>
    <cfRule type="containsText" dxfId="280" priority="283" stopIfTrue="1" operator="containsText" text="CV">
      <formula>NOT(ISERROR(SEARCH("CV",G30)))</formula>
    </cfRule>
    <cfRule type="containsText" dxfId="279" priority="284" stopIfTrue="1" operator="containsText" text="BO">
      <formula>NOT(ISERROR(SEARCH("BO",G30)))</formula>
    </cfRule>
  </conditionalFormatting>
  <conditionalFormatting sqref="E30">
    <cfRule type="cellIs" dxfId="278" priority="279" stopIfTrue="1" operator="notEqual">
      <formula>2</formula>
    </cfRule>
  </conditionalFormatting>
  <conditionalFormatting sqref="F29">
    <cfRule type="containsText" dxfId="277" priority="274" stopIfTrue="1" operator="containsText" text="DETAIL 3">
      <formula>NOT(ISERROR(SEARCH("DETAIL 3",F29)))</formula>
    </cfRule>
    <cfRule type="containsText" dxfId="276" priority="275" stopIfTrue="1" operator="containsText" text="DETAIL 2">
      <formula>NOT(ISERROR(SEARCH("DETAIL 2",F29)))</formula>
    </cfRule>
    <cfRule type="containsText" dxfId="275" priority="276" stopIfTrue="1" operator="containsText" text="DETAIL 1">
      <formula>NOT(ISERROR(SEARCH("DETAIL 1",F29)))</formula>
    </cfRule>
    <cfRule type="containsText" dxfId="274" priority="277" stopIfTrue="1" operator="containsText" text="CV">
      <formula>NOT(ISERROR(SEARCH("CV",F29)))</formula>
    </cfRule>
    <cfRule type="containsText" dxfId="273" priority="278" stopIfTrue="1" operator="containsText" text="BO">
      <formula>NOT(ISERROR(SEARCH("BO",F29)))</formula>
    </cfRule>
  </conditionalFormatting>
  <conditionalFormatting sqref="H29:I29">
    <cfRule type="containsText" dxfId="272" priority="261" stopIfTrue="1" operator="containsText" text="V-CL G + AR">
      <formula>NOT(ISERROR(SEARCH("V-CL G + AR",H29)))</formula>
    </cfRule>
    <cfRule type="containsText" dxfId="271" priority="262" stopIfTrue="1" operator="containsText" text="V-CL F + AR">
      <formula>NOT(ISERROR(SEARCH("V-CL F + AR",H29)))</formula>
    </cfRule>
    <cfRule type="containsText" dxfId="270" priority="263" stopIfTrue="1" operator="containsText" text="V-CL E + AR">
      <formula>NOT(ISERROR(SEARCH("V-CL E + AR",H29)))</formula>
    </cfRule>
    <cfRule type="containsText" dxfId="269" priority="264" stopIfTrue="1" operator="containsText" text="V-CL D + AR">
      <formula>NOT(ISERROR(SEARCH("V-CL D + AR",H29)))</formula>
    </cfRule>
    <cfRule type="containsText" dxfId="268" priority="265" stopIfTrue="1" operator="containsText" text="V-CL C + AR">
      <formula>NOT(ISERROR(SEARCH("V-CL C + AR",H29)))</formula>
    </cfRule>
    <cfRule type="containsText" dxfId="267" priority="266" stopIfTrue="1" operator="containsText" text="V-CL B + AR">
      <formula>NOT(ISERROR(SEARCH("V-CL B + AR",H29)))</formula>
    </cfRule>
    <cfRule type="containsText" dxfId="266" priority="267" stopIfTrue="1" operator="containsText" text="V-CL A + AR">
      <formula>NOT(ISERROR(SEARCH("V-CL A + AR",H29)))</formula>
    </cfRule>
    <cfRule type="containsText" dxfId="265" priority="268" stopIfTrue="1" operator="containsText" text="V-CL G">
      <formula>NOT(ISERROR(SEARCH("V-CL G",H29)))</formula>
    </cfRule>
    <cfRule type="containsText" dxfId="264" priority="269" stopIfTrue="1" operator="containsText" text="V-CL F">
      <formula>NOT(ISERROR(SEARCH("V-CL F",H29)))</formula>
    </cfRule>
    <cfRule type="containsText" dxfId="263" priority="270" stopIfTrue="1" operator="containsText" text="V-CL E">
      <formula>NOT(ISERROR(SEARCH("V-CL E",H29)))</formula>
    </cfRule>
    <cfRule type="containsText" dxfId="262" priority="271" stopIfTrue="1" operator="containsText" text="V-CL D">
      <formula>NOT(ISERROR(SEARCH("V-CL D",H29)))</formula>
    </cfRule>
    <cfRule type="containsText" dxfId="261" priority="272" stopIfTrue="1" operator="containsText" text="V-CL C">
      <formula>NOT(ISERROR(SEARCH("V-CL C",H29)))</formula>
    </cfRule>
    <cfRule type="containsText" dxfId="260" priority="273" stopIfTrue="1" operator="containsText" text="V-CL B">
      <formula>NOT(ISERROR(SEARCH("V-CL B",H29)))</formula>
    </cfRule>
  </conditionalFormatting>
  <conditionalFormatting sqref="J29">
    <cfRule type="containsText" dxfId="259" priority="248" stopIfTrue="1" operator="containsText" text="V-CL G + AR">
      <formula>NOT(ISERROR(SEARCH("V-CL G + AR",J29)))</formula>
    </cfRule>
    <cfRule type="containsText" dxfId="258" priority="249" stopIfTrue="1" operator="containsText" text="V-CL F + AR">
      <formula>NOT(ISERROR(SEARCH("V-CL F + AR",J29)))</formula>
    </cfRule>
    <cfRule type="containsText" dxfId="257" priority="250" stopIfTrue="1" operator="containsText" text="V-CL E + AR">
      <formula>NOT(ISERROR(SEARCH("V-CL E + AR",J29)))</formula>
    </cfRule>
    <cfRule type="containsText" dxfId="256" priority="251" stopIfTrue="1" operator="containsText" text="V-CL D + AR">
      <formula>NOT(ISERROR(SEARCH("V-CL D + AR",J29)))</formula>
    </cfRule>
    <cfRule type="containsText" dxfId="255" priority="252" stopIfTrue="1" operator="containsText" text="V-CL C + AR">
      <formula>NOT(ISERROR(SEARCH("V-CL C + AR",J29)))</formula>
    </cfRule>
    <cfRule type="containsText" dxfId="254" priority="253" stopIfTrue="1" operator="containsText" text="V-CL B + AR">
      <formula>NOT(ISERROR(SEARCH("V-CL B + AR",J29)))</formula>
    </cfRule>
    <cfRule type="containsText" dxfId="253" priority="254" stopIfTrue="1" operator="containsText" text="V-CL A + AR">
      <formula>NOT(ISERROR(SEARCH("V-CL A + AR",J29)))</formula>
    </cfRule>
    <cfRule type="containsText" dxfId="252" priority="255" stopIfTrue="1" operator="containsText" text="V-CL G">
      <formula>NOT(ISERROR(SEARCH("V-CL G",J29)))</formula>
    </cfRule>
    <cfRule type="containsText" dxfId="251" priority="256" stopIfTrue="1" operator="containsText" text="V-CL F">
      <formula>NOT(ISERROR(SEARCH("V-CL F",J29)))</formula>
    </cfRule>
    <cfRule type="containsText" dxfId="250" priority="257" stopIfTrue="1" operator="containsText" text="V-CL E">
      <formula>NOT(ISERROR(SEARCH("V-CL E",J29)))</formula>
    </cfRule>
    <cfRule type="containsText" dxfId="249" priority="258" stopIfTrue="1" operator="containsText" text="V-CL D">
      <formula>NOT(ISERROR(SEARCH("V-CL D",J29)))</formula>
    </cfRule>
    <cfRule type="containsText" dxfId="248" priority="259" stopIfTrue="1" operator="containsText" text="V-CL C">
      <formula>NOT(ISERROR(SEARCH("V-CL C",J29)))</formula>
    </cfRule>
    <cfRule type="containsText" dxfId="247" priority="260" stopIfTrue="1" operator="containsText" text="V-CL B">
      <formula>NOT(ISERROR(SEARCH("V-CL B",J29)))</formula>
    </cfRule>
  </conditionalFormatting>
  <conditionalFormatting sqref="G29">
    <cfRule type="containsText" dxfId="246" priority="243" stopIfTrue="1" operator="containsText" text="DETAIL 3">
      <formula>NOT(ISERROR(SEARCH("DETAIL 3",G29)))</formula>
    </cfRule>
    <cfRule type="containsText" dxfId="245" priority="244" stopIfTrue="1" operator="containsText" text="DETAIL 2">
      <formula>NOT(ISERROR(SEARCH("DETAIL 2",G29)))</formula>
    </cfRule>
    <cfRule type="containsText" dxfId="244" priority="245" stopIfTrue="1" operator="containsText" text="DETAIL 1">
      <formula>NOT(ISERROR(SEARCH("DETAIL 1",G29)))</formula>
    </cfRule>
    <cfRule type="containsText" dxfId="243" priority="246" stopIfTrue="1" operator="containsText" text="CV">
      <formula>NOT(ISERROR(SEARCH("CV",G29)))</formula>
    </cfRule>
    <cfRule type="containsText" dxfId="242" priority="247" stopIfTrue="1" operator="containsText" text="BO">
      <formula>NOT(ISERROR(SEARCH("BO",G29)))</formula>
    </cfRule>
  </conditionalFormatting>
  <conditionalFormatting sqref="E29">
    <cfRule type="cellIs" dxfId="241" priority="242" stopIfTrue="1" operator="notEqual">
      <formula>2</formula>
    </cfRule>
  </conditionalFormatting>
  <conditionalFormatting sqref="F28">
    <cfRule type="containsText" dxfId="240" priority="237" stopIfTrue="1" operator="containsText" text="DETAIL 3">
      <formula>NOT(ISERROR(SEARCH("DETAIL 3",F28)))</formula>
    </cfRule>
    <cfRule type="containsText" dxfId="239" priority="238" stopIfTrue="1" operator="containsText" text="DETAIL 2">
      <formula>NOT(ISERROR(SEARCH("DETAIL 2",F28)))</formula>
    </cfRule>
    <cfRule type="containsText" dxfId="238" priority="239" stopIfTrue="1" operator="containsText" text="DETAIL 1">
      <formula>NOT(ISERROR(SEARCH("DETAIL 1",F28)))</formula>
    </cfRule>
    <cfRule type="containsText" dxfId="237" priority="240" stopIfTrue="1" operator="containsText" text="CV">
      <formula>NOT(ISERROR(SEARCH("CV",F28)))</formula>
    </cfRule>
    <cfRule type="containsText" dxfId="236" priority="241" stopIfTrue="1" operator="containsText" text="BO">
      <formula>NOT(ISERROR(SEARCH("BO",F28)))</formula>
    </cfRule>
  </conditionalFormatting>
  <conditionalFormatting sqref="H28:I28">
    <cfRule type="containsText" dxfId="235" priority="224" stopIfTrue="1" operator="containsText" text="V-CL G + AR">
      <formula>NOT(ISERROR(SEARCH("V-CL G + AR",H28)))</formula>
    </cfRule>
    <cfRule type="containsText" dxfId="234" priority="225" stopIfTrue="1" operator="containsText" text="V-CL F + AR">
      <formula>NOT(ISERROR(SEARCH("V-CL F + AR",H28)))</formula>
    </cfRule>
    <cfRule type="containsText" dxfId="233" priority="226" stopIfTrue="1" operator="containsText" text="V-CL E + AR">
      <formula>NOT(ISERROR(SEARCH("V-CL E + AR",H28)))</formula>
    </cfRule>
    <cfRule type="containsText" dxfId="232" priority="227" stopIfTrue="1" operator="containsText" text="V-CL D + AR">
      <formula>NOT(ISERROR(SEARCH("V-CL D + AR",H28)))</formula>
    </cfRule>
    <cfRule type="containsText" dxfId="231" priority="228" stopIfTrue="1" operator="containsText" text="V-CL C + AR">
      <formula>NOT(ISERROR(SEARCH("V-CL C + AR",H28)))</formula>
    </cfRule>
    <cfRule type="containsText" dxfId="230" priority="229" stopIfTrue="1" operator="containsText" text="V-CL B + AR">
      <formula>NOT(ISERROR(SEARCH("V-CL B + AR",H28)))</formula>
    </cfRule>
    <cfRule type="containsText" dxfId="229" priority="230" stopIfTrue="1" operator="containsText" text="V-CL A + AR">
      <formula>NOT(ISERROR(SEARCH("V-CL A + AR",H28)))</formula>
    </cfRule>
    <cfRule type="containsText" dxfId="228" priority="231" stopIfTrue="1" operator="containsText" text="V-CL G">
      <formula>NOT(ISERROR(SEARCH("V-CL G",H28)))</formula>
    </cfRule>
    <cfRule type="containsText" dxfId="227" priority="232" stopIfTrue="1" operator="containsText" text="V-CL F">
      <formula>NOT(ISERROR(SEARCH("V-CL F",H28)))</formula>
    </cfRule>
    <cfRule type="containsText" dxfId="226" priority="233" stopIfTrue="1" operator="containsText" text="V-CL E">
      <formula>NOT(ISERROR(SEARCH("V-CL E",H28)))</formula>
    </cfRule>
    <cfRule type="containsText" dxfId="225" priority="234" stopIfTrue="1" operator="containsText" text="V-CL D">
      <formula>NOT(ISERROR(SEARCH("V-CL D",H28)))</formula>
    </cfRule>
    <cfRule type="containsText" dxfId="224" priority="235" stopIfTrue="1" operator="containsText" text="V-CL C">
      <formula>NOT(ISERROR(SEARCH("V-CL C",H28)))</formula>
    </cfRule>
    <cfRule type="containsText" dxfId="223" priority="236" stopIfTrue="1" operator="containsText" text="V-CL B">
      <formula>NOT(ISERROR(SEARCH("V-CL B",H28)))</formula>
    </cfRule>
  </conditionalFormatting>
  <conditionalFormatting sqref="J28">
    <cfRule type="containsText" dxfId="222" priority="211" stopIfTrue="1" operator="containsText" text="V-CL G + AR">
      <formula>NOT(ISERROR(SEARCH("V-CL G + AR",J28)))</formula>
    </cfRule>
    <cfRule type="containsText" dxfId="221" priority="212" stopIfTrue="1" operator="containsText" text="V-CL F + AR">
      <formula>NOT(ISERROR(SEARCH("V-CL F + AR",J28)))</formula>
    </cfRule>
    <cfRule type="containsText" dxfId="220" priority="213" stopIfTrue="1" operator="containsText" text="V-CL E + AR">
      <formula>NOT(ISERROR(SEARCH("V-CL E + AR",J28)))</formula>
    </cfRule>
    <cfRule type="containsText" dxfId="219" priority="214" stopIfTrue="1" operator="containsText" text="V-CL D + AR">
      <formula>NOT(ISERROR(SEARCH("V-CL D + AR",J28)))</formula>
    </cfRule>
    <cfRule type="containsText" dxfId="218" priority="215" stopIfTrue="1" operator="containsText" text="V-CL C + AR">
      <formula>NOT(ISERROR(SEARCH("V-CL C + AR",J28)))</formula>
    </cfRule>
    <cfRule type="containsText" dxfId="217" priority="216" stopIfTrue="1" operator="containsText" text="V-CL B + AR">
      <formula>NOT(ISERROR(SEARCH("V-CL B + AR",J28)))</formula>
    </cfRule>
    <cfRule type="containsText" dxfId="216" priority="217" stopIfTrue="1" operator="containsText" text="V-CL A + AR">
      <formula>NOT(ISERROR(SEARCH("V-CL A + AR",J28)))</formula>
    </cfRule>
    <cfRule type="containsText" dxfId="215" priority="218" stopIfTrue="1" operator="containsText" text="V-CL G">
      <formula>NOT(ISERROR(SEARCH("V-CL G",J28)))</formula>
    </cfRule>
    <cfRule type="containsText" dxfId="214" priority="219" stopIfTrue="1" operator="containsText" text="V-CL F">
      <formula>NOT(ISERROR(SEARCH("V-CL F",J28)))</formula>
    </cfRule>
    <cfRule type="containsText" dxfId="213" priority="220" stopIfTrue="1" operator="containsText" text="V-CL E">
      <formula>NOT(ISERROR(SEARCH("V-CL E",J28)))</formula>
    </cfRule>
    <cfRule type="containsText" dxfId="212" priority="221" stopIfTrue="1" operator="containsText" text="V-CL D">
      <formula>NOT(ISERROR(SEARCH("V-CL D",J28)))</formula>
    </cfRule>
    <cfRule type="containsText" dxfId="211" priority="222" stopIfTrue="1" operator="containsText" text="V-CL C">
      <formula>NOT(ISERROR(SEARCH("V-CL C",J28)))</formula>
    </cfRule>
    <cfRule type="containsText" dxfId="210" priority="223" stopIfTrue="1" operator="containsText" text="V-CL B">
      <formula>NOT(ISERROR(SEARCH("V-CL B",J28)))</formula>
    </cfRule>
  </conditionalFormatting>
  <conditionalFormatting sqref="G28">
    <cfRule type="containsText" dxfId="209" priority="206" stopIfTrue="1" operator="containsText" text="DETAIL 3">
      <formula>NOT(ISERROR(SEARCH("DETAIL 3",G28)))</formula>
    </cfRule>
    <cfRule type="containsText" dxfId="208" priority="207" stopIfTrue="1" operator="containsText" text="DETAIL 2">
      <formula>NOT(ISERROR(SEARCH("DETAIL 2",G28)))</formula>
    </cfRule>
    <cfRule type="containsText" dxfId="207" priority="208" stopIfTrue="1" operator="containsText" text="DETAIL 1">
      <formula>NOT(ISERROR(SEARCH("DETAIL 1",G28)))</formula>
    </cfRule>
    <cfRule type="containsText" dxfId="206" priority="209" stopIfTrue="1" operator="containsText" text="CV">
      <formula>NOT(ISERROR(SEARCH("CV",G28)))</formula>
    </cfRule>
    <cfRule type="containsText" dxfId="205" priority="210" stopIfTrue="1" operator="containsText" text="BO">
      <formula>NOT(ISERROR(SEARCH("BO",G28)))</formula>
    </cfRule>
  </conditionalFormatting>
  <conditionalFormatting sqref="E28">
    <cfRule type="cellIs" dxfId="204" priority="205" stopIfTrue="1" operator="notEqual">
      <formula>2</formula>
    </cfRule>
  </conditionalFormatting>
  <conditionalFormatting sqref="F27">
    <cfRule type="containsText" dxfId="203" priority="200" stopIfTrue="1" operator="containsText" text="DETAIL 3">
      <formula>NOT(ISERROR(SEARCH("DETAIL 3",F27)))</formula>
    </cfRule>
    <cfRule type="containsText" dxfId="202" priority="201" stopIfTrue="1" operator="containsText" text="DETAIL 2">
      <formula>NOT(ISERROR(SEARCH("DETAIL 2",F27)))</formula>
    </cfRule>
    <cfRule type="containsText" dxfId="201" priority="202" stopIfTrue="1" operator="containsText" text="DETAIL 1">
      <formula>NOT(ISERROR(SEARCH("DETAIL 1",F27)))</formula>
    </cfRule>
    <cfRule type="containsText" dxfId="200" priority="203" stopIfTrue="1" operator="containsText" text="CV">
      <formula>NOT(ISERROR(SEARCH("CV",F27)))</formula>
    </cfRule>
    <cfRule type="containsText" dxfId="199" priority="204" stopIfTrue="1" operator="containsText" text="BO">
      <formula>NOT(ISERROR(SEARCH("BO",F27)))</formula>
    </cfRule>
  </conditionalFormatting>
  <conditionalFormatting sqref="H27:I27">
    <cfRule type="containsText" dxfId="198" priority="187" stopIfTrue="1" operator="containsText" text="V-CL G + AR">
      <formula>NOT(ISERROR(SEARCH("V-CL G + AR",H27)))</formula>
    </cfRule>
    <cfRule type="containsText" dxfId="197" priority="188" stopIfTrue="1" operator="containsText" text="V-CL F + AR">
      <formula>NOT(ISERROR(SEARCH("V-CL F + AR",H27)))</formula>
    </cfRule>
    <cfRule type="containsText" dxfId="196" priority="189" stopIfTrue="1" operator="containsText" text="V-CL E + AR">
      <formula>NOT(ISERROR(SEARCH("V-CL E + AR",H27)))</formula>
    </cfRule>
    <cfRule type="containsText" dxfId="195" priority="190" stopIfTrue="1" operator="containsText" text="V-CL D + AR">
      <formula>NOT(ISERROR(SEARCH("V-CL D + AR",H27)))</formula>
    </cfRule>
    <cfRule type="containsText" dxfId="194" priority="191" stopIfTrue="1" operator="containsText" text="V-CL C + AR">
      <formula>NOT(ISERROR(SEARCH("V-CL C + AR",H27)))</formula>
    </cfRule>
    <cfRule type="containsText" dxfId="193" priority="192" stopIfTrue="1" operator="containsText" text="V-CL B + AR">
      <formula>NOT(ISERROR(SEARCH("V-CL B + AR",H27)))</formula>
    </cfRule>
    <cfRule type="containsText" dxfId="192" priority="193" stopIfTrue="1" operator="containsText" text="V-CL A + AR">
      <formula>NOT(ISERROR(SEARCH("V-CL A + AR",H27)))</formula>
    </cfRule>
    <cfRule type="containsText" dxfId="191" priority="194" stopIfTrue="1" operator="containsText" text="V-CL G">
      <formula>NOT(ISERROR(SEARCH("V-CL G",H27)))</formula>
    </cfRule>
    <cfRule type="containsText" dxfId="190" priority="195" stopIfTrue="1" operator="containsText" text="V-CL F">
      <formula>NOT(ISERROR(SEARCH("V-CL F",H27)))</formula>
    </cfRule>
    <cfRule type="containsText" dxfId="189" priority="196" stopIfTrue="1" operator="containsText" text="V-CL E">
      <formula>NOT(ISERROR(SEARCH("V-CL E",H27)))</formula>
    </cfRule>
    <cfRule type="containsText" dxfId="188" priority="197" stopIfTrue="1" operator="containsText" text="V-CL D">
      <formula>NOT(ISERROR(SEARCH("V-CL D",H27)))</formula>
    </cfRule>
    <cfRule type="containsText" dxfId="187" priority="198" stopIfTrue="1" operator="containsText" text="V-CL C">
      <formula>NOT(ISERROR(SEARCH("V-CL C",H27)))</formula>
    </cfRule>
    <cfRule type="containsText" dxfId="186" priority="199" stopIfTrue="1" operator="containsText" text="V-CL B">
      <formula>NOT(ISERROR(SEARCH("V-CL B",H27)))</formula>
    </cfRule>
  </conditionalFormatting>
  <conditionalFormatting sqref="J27">
    <cfRule type="containsText" dxfId="185" priority="174" stopIfTrue="1" operator="containsText" text="V-CL G + AR">
      <formula>NOT(ISERROR(SEARCH("V-CL G + AR",J27)))</formula>
    </cfRule>
    <cfRule type="containsText" dxfId="184" priority="175" stopIfTrue="1" operator="containsText" text="V-CL F + AR">
      <formula>NOT(ISERROR(SEARCH("V-CL F + AR",J27)))</formula>
    </cfRule>
    <cfRule type="containsText" dxfId="183" priority="176" stopIfTrue="1" operator="containsText" text="V-CL E + AR">
      <formula>NOT(ISERROR(SEARCH("V-CL E + AR",J27)))</formula>
    </cfRule>
    <cfRule type="containsText" dxfId="182" priority="177" stopIfTrue="1" operator="containsText" text="V-CL D + AR">
      <formula>NOT(ISERROR(SEARCH("V-CL D + AR",J27)))</formula>
    </cfRule>
    <cfRule type="containsText" dxfId="181" priority="178" stopIfTrue="1" operator="containsText" text="V-CL C + AR">
      <formula>NOT(ISERROR(SEARCH("V-CL C + AR",J27)))</formula>
    </cfRule>
    <cfRule type="containsText" dxfId="180" priority="179" stopIfTrue="1" operator="containsText" text="V-CL B + AR">
      <formula>NOT(ISERROR(SEARCH("V-CL B + AR",J27)))</formula>
    </cfRule>
    <cfRule type="containsText" dxfId="179" priority="180" stopIfTrue="1" operator="containsText" text="V-CL A + AR">
      <formula>NOT(ISERROR(SEARCH("V-CL A + AR",J27)))</formula>
    </cfRule>
    <cfRule type="containsText" dxfId="178" priority="181" stopIfTrue="1" operator="containsText" text="V-CL G">
      <formula>NOT(ISERROR(SEARCH("V-CL G",J27)))</formula>
    </cfRule>
    <cfRule type="containsText" dxfId="177" priority="182" stopIfTrue="1" operator="containsText" text="V-CL F">
      <formula>NOT(ISERROR(SEARCH("V-CL F",J27)))</formula>
    </cfRule>
    <cfRule type="containsText" dxfId="176" priority="183" stopIfTrue="1" operator="containsText" text="V-CL E">
      <formula>NOT(ISERROR(SEARCH("V-CL E",J27)))</formula>
    </cfRule>
    <cfRule type="containsText" dxfId="175" priority="184" stopIfTrue="1" operator="containsText" text="V-CL D">
      <formula>NOT(ISERROR(SEARCH("V-CL D",J27)))</formula>
    </cfRule>
    <cfRule type="containsText" dxfId="174" priority="185" stopIfTrue="1" operator="containsText" text="V-CL C">
      <formula>NOT(ISERROR(SEARCH("V-CL C",J27)))</formula>
    </cfRule>
    <cfRule type="containsText" dxfId="173" priority="186" stopIfTrue="1" operator="containsText" text="V-CL B">
      <formula>NOT(ISERROR(SEARCH("V-CL B",J27)))</formula>
    </cfRule>
  </conditionalFormatting>
  <conditionalFormatting sqref="G27">
    <cfRule type="containsText" dxfId="172" priority="169" stopIfTrue="1" operator="containsText" text="DETAIL 3">
      <formula>NOT(ISERROR(SEARCH("DETAIL 3",G27)))</formula>
    </cfRule>
    <cfRule type="containsText" dxfId="171" priority="170" stopIfTrue="1" operator="containsText" text="DETAIL 2">
      <formula>NOT(ISERROR(SEARCH("DETAIL 2",G27)))</formula>
    </cfRule>
    <cfRule type="containsText" dxfId="170" priority="171" stopIfTrue="1" operator="containsText" text="DETAIL 1">
      <formula>NOT(ISERROR(SEARCH("DETAIL 1",G27)))</formula>
    </cfRule>
    <cfRule type="containsText" dxfId="169" priority="172" stopIfTrue="1" operator="containsText" text="CV">
      <formula>NOT(ISERROR(SEARCH("CV",G27)))</formula>
    </cfRule>
    <cfRule type="containsText" dxfId="168" priority="173" stopIfTrue="1" operator="containsText" text="BO">
      <formula>NOT(ISERROR(SEARCH("BO",G27)))</formula>
    </cfRule>
  </conditionalFormatting>
  <conditionalFormatting sqref="E27">
    <cfRule type="cellIs" dxfId="167" priority="168" stopIfTrue="1" operator="notEqual">
      <formula>2</formula>
    </cfRule>
  </conditionalFormatting>
  <conditionalFormatting sqref="F26">
    <cfRule type="containsText" dxfId="166" priority="163" stopIfTrue="1" operator="containsText" text="DETAIL 3">
      <formula>NOT(ISERROR(SEARCH("DETAIL 3",F26)))</formula>
    </cfRule>
    <cfRule type="containsText" dxfId="165" priority="164" stopIfTrue="1" operator="containsText" text="DETAIL 2">
      <formula>NOT(ISERROR(SEARCH("DETAIL 2",F26)))</formula>
    </cfRule>
    <cfRule type="containsText" dxfId="164" priority="165" stopIfTrue="1" operator="containsText" text="DETAIL 1">
      <formula>NOT(ISERROR(SEARCH("DETAIL 1",F26)))</formula>
    </cfRule>
    <cfRule type="containsText" dxfId="163" priority="166" stopIfTrue="1" operator="containsText" text="CV">
      <formula>NOT(ISERROR(SEARCH("CV",F26)))</formula>
    </cfRule>
    <cfRule type="containsText" dxfId="162" priority="167" stopIfTrue="1" operator="containsText" text="BO">
      <formula>NOT(ISERROR(SEARCH("BO",F26)))</formula>
    </cfRule>
  </conditionalFormatting>
  <conditionalFormatting sqref="H26:I26">
    <cfRule type="containsText" dxfId="161" priority="150" stopIfTrue="1" operator="containsText" text="V-CL G + AR">
      <formula>NOT(ISERROR(SEARCH("V-CL G + AR",H26)))</formula>
    </cfRule>
    <cfRule type="containsText" dxfId="160" priority="151" stopIfTrue="1" operator="containsText" text="V-CL F + AR">
      <formula>NOT(ISERROR(SEARCH("V-CL F + AR",H26)))</formula>
    </cfRule>
    <cfRule type="containsText" dxfId="159" priority="152" stopIfTrue="1" operator="containsText" text="V-CL E + AR">
      <formula>NOT(ISERROR(SEARCH("V-CL E + AR",H26)))</formula>
    </cfRule>
    <cfRule type="containsText" dxfId="158" priority="153" stopIfTrue="1" operator="containsText" text="V-CL D + AR">
      <formula>NOT(ISERROR(SEARCH("V-CL D + AR",H26)))</formula>
    </cfRule>
    <cfRule type="containsText" dxfId="157" priority="154" stopIfTrue="1" operator="containsText" text="V-CL C + AR">
      <formula>NOT(ISERROR(SEARCH("V-CL C + AR",H26)))</formula>
    </cfRule>
    <cfRule type="containsText" dxfId="156" priority="155" stopIfTrue="1" operator="containsText" text="V-CL B + AR">
      <formula>NOT(ISERROR(SEARCH("V-CL B + AR",H26)))</formula>
    </cfRule>
    <cfRule type="containsText" dxfId="155" priority="156" stopIfTrue="1" operator="containsText" text="V-CL A + AR">
      <formula>NOT(ISERROR(SEARCH("V-CL A + AR",H26)))</formula>
    </cfRule>
    <cfRule type="containsText" dxfId="154" priority="157" stopIfTrue="1" operator="containsText" text="V-CL G">
      <formula>NOT(ISERROR(SEARCH("V-CL G",H26)))</formula>
    </cfRule>
    <cfRule type="containsText" dxfId="153" priority="158" stopIfTrue="1" operator="containsText" text="V-CL F">
      <formula>NOT(ISERROR(SEARCH("V-CL F",H26)))</formula>
    </cfRule>
    <cfRule type="containsText" dxfId="152" priority="159" stopIfTrue="1" operator="containsText" text="V-CL E">
      <formula>NOT(ISERROR(SEARCH("V-CL E",H26)))</formula>
    </cfRule>
    <cfRule type="containsText" dxfId="151" priority="160" stopIfTrue="1" operator="containsText" text="V-CL D">
      <formula>NOT(ISERROR(SEARCH("V-CL D",H26)))</formula>
    </cfRule>
    <cfRule type="containsText" dxfId="150" priority="161" stopIfTrue="1" operator="containsText" text="V-CL C">
      <formula>NOT(ISERROR(SEARCH("V-CL C",H26)))</formula>
    </cfRule>
    <cfRule type="containsText" dxfId="149" priority="162" stopIfTrue="1" operator="containsText" text="V-CL B">
      <formula>NOT(ISERROR(SEARCH("V-CL B",H26)))</formula>
    </cfRule>
  </conditionalFormatting>
  <conditionalFormatting sqref="J26">
    <cfRule type="containsText" dxfId="148" priority="137" stopIfTrue="1" operator="containsText" text="V-CL G + AR">
      <formula>NOT(ISERROR(SEARCH("V-CL G + AR",J26)))</formula>
    </cfRule>
    <cfRule type="containsText" dxfId="147" priority="138" stopIfTrue="1" operator="containsText" text="V-CL F + AR">
      <formula>NOT(ISERROR(SEARCH("V-CL F + AR",J26)))</formula>
    </cfRule>
    <cfRule type="containsText" dxfId="146" priority="139" stopIfTrue="1" operator="containsText" text="V-CL E + AR">
      <formula>NOT(ISERROR(SEARCH("V-CL E + AR",J26)))</formula>
    </cfRule>
    <cfRule type="containsText" dxfId="145" priority="140" stopIfTrue="1" operator="containsText" text="V-CL D + AR">
      <formula>NOT(ISERROR(SEARCH("V-CL D + AR",J26)))</formula>
    </cfRule>
    <cfRule type="containsText" dxfId="144" priority="141" stopIfTrue="1" operator="containsText" text="V-CL C + AR">
      <formula>NOT(ISERROR(SEARCH("V-CL C + AR",J26)))</formula>
    </cfRule>
    <cfRule type="containsText" dxfId="143" priority="142" stopIfTrue="1" operator="containsText" text="V-CL B + AR">
      <formula>NOT(ISERROR(SEARCH("V-CL B + AR",J26)))</formula>
    </cfRule>
    <cfRule type="containsText" dxfId="142" priority="143" stopIfTrue="1" operator="containsText" text="V-CL A + AR">
      <formula>NOT(ISERROR(SEARCH("V-CL A + AR",J26)))</formula>
    </cfRule>
    <cfRule type="containsText" dxfId="141" priority="144" stopIfTrue="1" operator="containsText" text="V-CL G">
      <formula>NOT(ISERROR(SEARCH("V-CL G",J26)))</formula>
    </cfRule>
    <cfRule type="containsText" dxfId="140" priority="145" stopIfTrue="1" operator="containsText" text="V-CL F">
      <formula>NOT(ISERROR(SEARCH("V-CL F",J26)))</formula>
    </cfRule>
    <cfRule type="containsText" dxfId="139" priority="146" stopIfTrue="1" operator="containsText" text="V-CL E">
      <formula>NOT(ISERROR(SEARCH("V-CL E",J26)))</formula>
    </cfRule>
    <cfRule type="containsText" dxfId="138" priority="147" stopIfTrue="1" operator="containsText" text="V-CL D">
      <formula>NOT(ISERROR(SEARCH("V-CL D",J26)))</formula>
    </cfRule>
    <cfRule type="containsText" dxfId="137" priority="148" stopIfTrue="1" operator="containsText" text="V-CL C">
      <formula>NOT(ISERROR(SEARCH("V-CL C",J26)))</formula>
    </cfRule>
    <cfRule type="containsText" dxfId="136" priority="149" stopIfTrue="1" operator="containsText" text="V-CL B">
      <formula>NOT(ISERROR(SEARCH("V-CL B",J26)))</formula>
    </cfRule>
  </conditionalFormatting>
  <conditionalFormatting sqref="G26">
    <cfRule type="containsText" dxfId="135" priority="132" stopIfTrue="1" operator="containsText" text="DETAIL 3">
      <formula>NOT(ISERROR(SEARCH("DETAIL 3",G26)))</formula>
    </cfRule>
    <cfRule type="containsText" dxfId="134" priority="133" stopIfTrue="1" operator="containsText" text="DETAIL 2">
      <formula>NOT(ISERROR(SEARCH("DETAIL 2",G26)))</formula>
    </cfRule>
    <cfRule type="containsText" dxfId="133" priority="134" stopIfTrue="1" operator="containsText" text="DETAIL 1">
      <formula>NOT(ISERROR(SEARCH("DETAIL 1",G26)))</formula>
    </cfRule>
    <cfRule type="containsText" dxfId="132" priority="135" stopIfTrue="1" operator="containsText" text="CV">
      <formula>NOT(ISERROR(SEARCH("CV",G26)))</formula>
    </cfRule>
    <cfRule type="containsText" dxfId="131" priority="136" stopIfTrue="1" operator="containsText" text="BO">
      <formula>NOT(ISERROR(SEARCH("BO",G26)))</formula>
    </cfRule>
  </conditionalFormatting>
  <conditionalFormatting sqref="E26">
    <cfRule type="cellIs" dxfId="130" priority="131" stopIfTrue="1" operator="notEqual">
      <formula>2</formula>
    </cfRule>
  </conditionalFormatting>
  <conditionalFormatting sqref="F25">
    <cfRule type="containsText" dxfId="129" priority="126" stopIfTrue="1" operator="containsText" text="DETAIL 3">
      <formula>NOT(ISERROR(SEARCH("DETAIL 3",F25)))</formula>
    </cfRule>
    <cfRule type="containsText" dxfId="128" priority="127" stopIfTrue="1" operator="containsText" text="DETAIL 2">
      <formula>NOT(ISERROR(SEARCH("DETAIL 2",F25)))</formula>
    </cfRule>
    <cfRule type="containsText" dxfId="127" priority="128" stopIfTrue="1" operator="containsText" text="DETAIL 1">
      <formula>NOT(ISERROR(SEARCH("DETAIL 1",F25)))</formula>
    </cfRule>
    <cfRule type="containsText" dxfId="126" priority="129" stopIfTrue="1" operator="containsText" text="CV">
      <formula>NOT(ISERROR(SEARCH("CV",F25)))</formula>
    </cfRule>
    <cfRule type="containsText" dxfId="125" priority="130" stopIfTrue="1" operator="containsText" text="BO">
      <formula>NOT(ISERROR(SEARCH("BO",F25)))</formula>
    </cfRule>
  </conditionalFormatting>
  <conditionalFormatting sqref="H25:I25">
    <cfRule type="containsText" dxfId="124" priority="113" stopIfTrue="1" operator="containsText" text="V-CL G + AR">
      <formula>NOT(ISERROR(SEARCH("V-CL G + AR",H25)))</formula>
    </cfRule>
    <cfRule type="containsText" dxfId="123" priority="114" stopIfTrue="1" operator="containsText" text="V-CL F + AR">
      <formula>NOT(ISERROR(SEARCH("V-CL F + AR",H25)))</formula>
    </cfRule>
    <cfRule type="containsText" dxfId="122" priority="115" stopIfTrue="1" operator="containsText" text="V-CL E + AR">
      <formula>NOT(ISERROR(SEARCH("V-CL E + AR",H25)))</formula>
    </cfRule>
    <cfRule type="containsText" dxfId="121" priority="116" stopIfTrue="1" operator="containsText" text="V-CL D + AR">
      <formula>NOT(ISERROR(SEARCH("V-CL D + AR",H25)))</formula>
    </cfRule>
    <cfRule type="containsText" dxfId="120" priority="117" stopIfTrue="1" operator="containsText" text="V-CL C + AR">
      <formula>NOT(ISERROR(SEARCH("V-CL C + AR",H25)))</formula>
    </cfRule>
    <cfRule type="containsText" dxfId="119" priority="118" stopIfTrue="1" operator="containsText" text="V-CL B + AR">
      <formula>NOT(ISERROR(SEARCH("V-CL B + AR",H25)))</formula>
    </cfRule>
    <cfRule type="containsText" dxfId="118" priority="119" stopIfTrue="1" operator="containsText" text="V-CL A + AR">
      <formula>NOT(ISERROR(SEARCH("V-CL A + AR",H25)))</formula>
    </cfRule>
    <cfRule type="containsText" dxfId="117" priority="120" stopIfTrue="1" operator="containsText" text="V-CL G">
      <formula>NOT(ISERROR(SEARCH("V-CL G",H25)))</formula>
    </cfRule>
    <cfRule type="containsText" dxfId="116" priority="121" stopIfTrue="1" operator="containsText" text="V-CL F">
      <formula>NOT(ISERROR(SEARCH("V-CL F",H25)))</formula>
    </cfRule>
    <cfRule type="containsText" dxfId="115" priority="122" stopIfTrue="1" operator="containsText" text="V-CL E">
      <formula>NOT(ISERROR(SEARCH("V-CL E",H25)))</formula>
    </cfRule>
    <cfRule type="containsText" dxfId="114" priority="123" stopIfTrue="1" operator="containsText" text="V-CL D">
      <formula>NOT(ISERROR(SEARCH("V-CL D",H25)))</formula>
    </cfRule>
    <cfRule type="containsText" dxfId="113" priority="124" stopIfTrue="1" operator="containsText" text="V-CL C">
      <formula>NOT(ISERROR(SEARCH("V-CL C",H25)))</formula>
    </cfRule>
    <cfRule type="containsText" dxfId="112" priority="125" stopIfTrue="1" operator="containsText" text="V-CL B">
      <formula>NOT(ISERROR(SEARCH("V-CL B",H25)))</formula>
    </cfRule>
  </conditionalFormatting>
  <conditionalFormatting sqref="J25">
    <cfRule type="containsText" dxfId="111" priority="100" stopIfTrue="1" operator="containsText" text="V-CL G + AR">
      <formula>NOT(ISERROR(SEARCH("V-CL G + AR",J25)))</formula>
    </cfRule>
    <cfRule type="containsText" dxfId="110" priority="101" stopIfTrue="1" operator="containsText" text="V-CL F + AR">
      <formula>NOT(ISERROR(SEARCH("V-CL F + AR",J25)))</formula>
    </cfRule>
    <cfRule type="containsText" dxfId="109" priority="102" stopIfTrue="1" operator="containsText" text="V-CL E + AR">
      <formula>NOT(ISERROR(SEARCH("V-CL E + AR",J25)))</formula>
    </cfRule>
    <cfRule type="containsText" dxfId="108" priority="103" stopIfTrue="1" operator="containsText" text="V-CL D + AR">
      <formula>NOT(ISERROR(SEARCH("V-CL D + AR",J25)))</formula>
    </cfRule>
    <cfRule type="containsText" dxfId="107" priority="104" stopIfTrue="1" operator="containsText" text="V-CL C + AR">
      <formula>NOT(ISERROR(SEARCH("V-CL C + AR",J25)))</formula>
    </cfRule>
    <cfRule type="containsText" dxfId="106" priority="105" stopIfTrue="1" operator="containsText" text="V-CL B + AR">
      <formula>NOT(ISERROR(SEARCH("V-CL B + AR",J25)))</formula>
    </cfRule>
    <cfRule type="containsText" dxfId="105" priority="106" stopIfTrue="1" operator="containsText" text="V-CL A + AR">
      <formula>NOT(ISERROR(SEARCH("V-CL A + AR",J25)))</formula>
    </cfRule>
    <cfRule type="containsText" dxfId="104" priority="107" stopIfTrue="1" operator="containsText" text="V-CL G">
      <formula>NOT(ISERROR(SEARCH("V-CL G",J25)))</formula>
    </cfRule>
    <cfRule type="containsText" dxfId="103" priority="108" stopIfTrue="1" operator="containsText" text="V-CL F">
      <formula>NOT(ISERROR(SEARCH("V-CL F",J25)))</formula>
    </cfRule>
    <cfRule type="containsText" dxfId="102" priority="109" stopIfTrue="1" operator="containsText" text="V-CL E">
      <formula>NOT(ISERROR(SEARCH("V-CL E",J25)))</formula>
    </cfRule>
    <cfRule type="containsText" dxfId="101" priority="110" stopIfTrue="1" operator="containsText" text="V-CL D">
      <formula>NOT(ISERROR(SEARCH("V-CL D",J25)))</formula>
    </cfRule>
    <cfRule type="containsText" dxfId="100" priority="111" stopIfTrue="1" operator="containsText" text="V-CL C">
      <formula>NOT(ISERROR(SEARCH("V-CL C",J25)))</formula>
    </cfRule>
    <cfRule type="containsText" dxfId="99" priority="112" stopIfTrue="1" operator="containsText" text="V-CL B">
      <formula>NOT(ISERROR(SEARCH("V-CL B",J25)))</formula>
    </cfRule>
  </conditionalFormatting>
  <conditionalFormatting sqref="G25">
    <cfRule type="containsText" dxfId="98" priority="95" stopIfTrue="1" operator="containsText" text="DETAIL 3">
      <formula>NOT(ISERROR(SEARCH("DETAIL 3",G25)))</formula>
    </cfRule>
    <cfRule type="containsText" dxfId="97" priority="96" stopIfTrue="1" operator="containsText" text="DETAIL 2">
      <formula>NOT(ISERROR(SEARCH("DETAIL 2",G25)))</formula>
    </cfRule>
    <cfRule type="containsText" dxfId="96" priority="97" stopIfTrue="1" operator="containsText" text="DETAIL 1">
      <formula>NOT(ISERROR(SEARCH("DETAIL 1",G25)))</formula>
    </cfRule>
    <cfRule type="containsText" dxfId="95" priority="98" stopIfTrue="1" operator="containsText" text="CV">
      <formula>NOT(ISERROR(SEARCH("CV",G25)))</formula>
    </cfRule>
    <cfRule type="containsText" dxfId="94" priority="99" stopIfTrue="1" operator="containsText" text="BO">
      <formula>NOT(ISERROR(SEARCH("BO",G25)))</formula>
    </cfRule>
  </conditionalFormatting>
  <conditionalFormatting sqref="E25">
    <cfRule type="cellIs" dxfId="93" priority="94" stopIfTrue="1" operator="notEqual">
      <formula>2</formula>
    </cfRule>
  </conditionalFormatting>
  <conditionalFormatting sqref="F24">
    <cfRule type="containsText" dxfId="92" priority="89" stopIfTrue="1" operator="containsText" text="DETAIL 3">
      <formula>NOT(ISERROR(SEARCH("DETAIL 3",F24)))</formula>
    </cfRule>
    <cfRule type="containsText" dxfId="91" priority="90" stopIfTrue="1" operator="containsText" text="DETAIL 2">
      <formula>NOT(ISERROR(SEARCH("DETAIL 2",F24)))</formula>
    </cfRule>
    <cfRule type="containsText" dxfId="90" priority="91" stopIfTrue="1" operator="containsText" text="DETAIL 1">
      <formula>NOT(ISERROR(SEARCH("DETAIL 1",F24)))</formula>
    </cfRule>
    <cfRule type="containsText" dxfId="89" priority="92" stopIfTrue="1" operator="containsText" text="CV">
      <formula>NOT(ISERROR(SEARCH("CV",F24)))</formula>
    </cfRule>
    <cfRule type="containsText" dxfId="88" priority="93" stopIfTrue="1" operator="containsText" text="BO">
      <formula>NOT(ISERROR(SEARCH("BO",F24)))</formula>
    </cfRule>
  </conditionalFormatting>
  <conditionalFormatting sqref="H24:I24">
    <cfRule type="containsText" dxfId="87" priority="76" stopIfTrue="1" operator="containsText" text="V-CL G + AR">
      <formula>NOT(ISERROR(SEARCH("V-CL G + AR",H24)))</formula>
    </cfRule>
    <cfRule type="containsText" dxfId="86" priority="77" stopIfTrue="1" operator="containsText" text="V-CL F + AR">
      <formula>NOT(ISERROR(SEARCH("V-CL F + AR",H24)))</formula>
    </cfRule>
    <cfRule type="containsText" dxfId="85" priority="78" stopIfTrue="1" operator="containsText" text="V-CL E + AR">
      <formula>NOT(ISERROR(SEARCH("V-CL E + AR",H24)))</formula>
    </cfRule>
    <cfRule type="containsText" dxfId="84" priority="79" stopIfTrue="1" operator="containsText" text="V-CL D + AR">
      <formula>NOT(ISERROR(SEARCH("V-CL D + AR",H24)))</formula>
    </cfRule>
    <cfRule type="containsText" dxfId="83" priority="80" stopIfTrue="1" operator="containsText" text="V-CL C + AR">
      <formula>NOT(ISERROR(SEARCH("V-CL C + AR",H24)))</formula>
    </cfRule>
    <cfRule type="containsText" dxfId="82" priority="81" stopIfTrue="1" operator="containsText" text="V-CL B + AR">
      <formula>NOT(ISERROR(SEARCH("V-CL B + AR",H24)))</formula>
    </cfRule>
    <cfRule type="containsText" dxfId="81" priority="82" stopIfTrue="1" operator="containsText" text="V-CL A + AR">
      <formula>NOT(ISERROR(SEARCH("V-CL A + AR",H24)))</formula>
    </cfRule>
    <cfRule type="containsText" dxfId="80" priority="83" stopIfTrue="1" operator="containsText" text="V-CL G">
      <formula>NOT(ISERROR(SEARCH("V-CL G",H24)))</formula>
    </cfRule>
    <cfRule type="containsText" dxfId="79" priority="84" stopIfTrue="1" operator="containsText" text="V-CL F">
      <formula>NOT(ISERROR(SEARCH("V-CL F",H24)))</formula>
    </cfRule>
    <cfRule type="containsText" dxfId="78" priority="85" stopIfTrue="1" operator="containsText" text="V-CL E">
      <formula>NOT(ISERROR(SEARCH("V-CL E",H24)))</formula>
    </cfRule>
    <cfRule type="containsText" dxfId="77" priority="86" stopIfTrue="1" operator="containsText" text="V-CL D">
      <formula>NOT(ISERROR(SEARCH("V-CL D",H24)))</formula>
    </cfRule>
    <cfRule type="containsText" dxfId="76" priority="87" stopIfTrue="1" operator="containsText" text="V-CL C">
      <formula>NOT(ISERROR(SEARCH("V-CL C",H24)))</formula>
    </cfRule>
    <cfRule type="containsText" dxfId="75" priority="88" stopIfTrue="1" operator="containsText" text="V-CL B">
      <formula>NOT(ISERROR(SEARCH("V-CL B",H24)))</formula>
    </cfRule>
  </conditionalFormatting>
  <conditionalFormatting sqref="J24">
    <cfRule type="containsText" dxfId="74" priority="63" stopIfTrue="1" operator="containsText" text="V-CL G + AR">
      <formula>NOT(ISERROR(SEARCH("V-CL G + AR",J24)))</formula>
    </cfRule>
    <cfRule type="containsText" dxfId="73" priority="64" stopIfTrue="1" operator="containsText" text="V-CL F + AR">
      <formula>NOT(ISERROR(SEARCH("V-CL F + AR",J24)))</formula>
    </cfRule>
    <cfRule type="containsText" dxfId="72" priority="65" stopIfTrue="1" operator="containsText" text="V-CL E + AR">
      <formula>NOT(ISERROR(SEARCH("V-CL E + AR",J24)))</formula>
    </cfRule>
    <cfRule type="containsText" dxfId="71" priority="66" stopIfTrue="1" operator="containsText" text="V-CL D + AR">
      <formula>NOT(ISERROR(SEARCH("V-CL D + AR",J24)))</formula>
    </cfRule>
    <cfRule type="containsText" dxfId="70" priority="67" stopIfTrue="1" operator="containsText" text="V-CL C + AR">
      <formula>NOT(ISERROR(SEARCH("V-CL C + AR",J24)))</formula>
    </cfRule>
    <cfRule type="containsText" dxfId="69" priority="68" stopIfTrue="1" operator="containsText" text="V-CL B + AR">
      <formula>NOT(ISERROR(SEARCH("V-CL B + AR",J24)))</formula>
    </cfRule>
    <cfRule type="containsText" dxfId="68" priority="69" stopIfTrue="1" operator="containsText" text="V-CL A + AR">
      <formula>NOT(ISERROR(SEARCH("V-CL A + AR",J24)))</formula>
    </cfRule>
    <cfRule type="containsText" dxfId="67" priority="70" stopIfTrue="1" operator="containsText" text="V-CL G">
      <formula>NOT(ISERROR(SEARCH("V-CL G",J24)))</formula>
    </cfRule>
    <cfRule type="containsText" dxfId="66" priority="71" stopIfTrue="1" operator="containsText" text="V-CL F">
      <formula>NOT(ISERROR(SEARCH("V-CL F",J24)))</formula>
    </cfRule>
    <cfRule type="containsText" dxfId="65" priority="72" stopIfTrue="1" operator="containsText" text="V-CL E">
      <formula>NOT(ISERROR(SEARCH("V-CL E",J24)))</formula>
    </cfRule>
    <cfRule type="containsText" dxfId="64" priority="73" stopIfTrue="1" operator="containsText" text="V-CL D">
      <formula>NOT(ISERROR(SEARCH("V-CL D",J24)))</formula>
    </cfRule>
    <cfRule type="containsText" dxfId="63" priority="74" stopIfTrue="1" operator="containsText" text="V-CL C">
      <formula>NOT(ISERROR(SEARCH("V-CL C",J24)))</formula>
    </cfRule>
    <cfRule type="containsText" dxfId="62" priority="75" stopIfTrue="1" operator="containsText" text="V-CL B">
      <formula>NOT(ISERROR(SEARCH("V-CL B",J24)))</formula>
    </cfRule>
  </conditionalFormatting>
  <conditionalFormatting sqref="G24">
    <cfRule type="containsText" dxfId="61" priority="58" stopIfTrue="1" operator="containsText" text="DETAIL 3">
      <formula>NOT(ISERROR(SEARCH("DETAIL 3",G24)))</formula>
    </cfRule>
    <cfRule type="containsText" dxfId="60" priority="59" stopIfTrue="1" operator="containsText" text="DETAIL 2">
      <formula>NOT(ISERROR(SEARCH("DETAIL 2",G24)))</formula>
    </cfRule>
    <cfRule type="containsText" dxfId="59" priority="60" stopIfTrue="1" operator="containsText" text="DETAIL 1">
      <formula>NOT(ISERROR(SEARCH("DETAIL 1",G24)))</formula>
    </cfRule>
    <cfRule type="containsText" dxfId="58" priority="61" stopIfTrue="1" operator="containsText" text="CV">
      <formula>NOT(ISERROR(SEARCH("CV",G24)))</formula>
    </cfRule>
    <cfRule type="containsText" dxfId="57" priority="62" stopIfTrue="1" operator="containsText" text="BO">
      <formula>NOT(ISERROR(SEARCH("BO",G24)))</formula>
    </cfRule>
  </conditionalFormatting>
  <conditionalFormatting sqref="E24">
    <cfRule type="cellIs" dxfId="56" priority="57" stopIfTrue="1" operator="notEqual">
      <formula>2</formula>
    </cfRule>
  </conditionalFormatting>
  <conditionalFormatting sqref="F23">
    <cfRule type="containsText" dxfId="55" priority="52" stopIfTrue="1" operator="containsText" text="DETAIL 3">
      <formula>NOT(ISERROR(SEARCH("DETAIL 3",F23)))</formula>
    </cfRule>
    <cfRule type="containsText" dxfId="54" priority="53" stopIfTrue="1" operator="containsText" text="DETAIL 2">
      <formula>NOT(ISERROR(SEARCH("DETAIL 2",F23)))</formula>
    </cfRule>
    <cfRule type="containsText" dxfId="53" priority="54" stopIfTrue="1" operator="containsText" text="DETAIL 1">
      <formula>NOT(ISERROR(SEARCH("DETAIL 1",F23)))</formula>
    </cfRule>
    <cfRule type="containsText" dxfId="52" priority="55" stopIfTrue="1" operator="containsText" text="CV">
      <formula>NOT(ISERROR(SEARCH("CV",F23)))</formula>
    </cfRule>
    <cfRule type="containsText" dxfId="51" priority="56" stopIfTrue="1" operator="containsText" text="BO">
      <formula>NOT(ISERROR(SEARCH("BO",F23)))</formula>
    </cfRule>
  </conditionalFormatting>
  <conditionalFormatting sqref="H23:I23">
    <cfRule type="containsText" dxfId="50" priority="39" stopIfTrue="1" operator="containsText" text="V-CL G + AR">
      <formula>NOT(ISERROR(SEARCH("V-CL G + AR",H23)))</formula>
    </cfRule>
    <cfRule type="containsText" dxfId="49" priority="40" stopIfTrue="1" operator="containsText" text="V-CL F + AR">
      <formula>NOT(ISERROR(SEARCH("V-CL F + AR",H23)))</formula>
    </cfRule>
    <cfRule type="containsText" dxfId="48" priority="41" stopIfTrue="1" operator="containsText" text="V-CL E + AR">
      <formula>NOT(ISERROR(SEARCH("V-CL E + AR",H23)))</formula>
    </cfRule>
    <cfRule type="containsText" dxfId="47" priority="42" stopIfTrue="1" operator="containsText" text="V-CL D + AR">
      <formula>NOT(ISERROR(SEARCH("V-CL D + AR",H23)))</formula>
    </cfRule>
    <cfRule type="containsText" dxfId="46" priority="43" stopIfTrue="1" operator="containsText" text="V-CL C + AR">
      <formula>NOT(ISERROR(SEARCH("V-CL C + AR",H23)))</formula>
    </cfRule>
    <cfRule type="containsText" dxfId="45" priority="44" stopIfTrue="1" operator="containsText" text="V-CL B + AR">
      <formula>NOT(ISERROR(SEARCH("V-CL B + AR",H23)))</formula>
    </cfRule>
    <cfRule type="containsText" dxfId="44" priority="45" stopIfTrue="1" operator="containsText" text="V-CL A + AR">
      <formula>NOT(ISERROR(SEARCH("V-CL A + AR",H23)))</formula>
    </cfRule>
    <cfRule type="containsText" dxfId="43" priority="46" stopIfTrue="1" operator="containsText" text="V-CL G">
      <formula>NOT(ISERROR(SEARCH("V-CL G",H23)))</formula>
    </cfRule>
    <cfRule type="containsText" dxfId="42" priority="47" stopIfTrue="1" operator="containsText" text="V-CL F">
      <formula>NOT(ISERROR(SEARCH("V-CL F",H23)))</formula>
    </cfRule>
    <cfRule type="containsText" dxfId="41" priority="48" stopIfTrue="1" operator="containsText" text="V-CL E">
      <formula>NOT(ISERROR(SEARCH("V-CL E",H23)))</formula>
    </cfRule>
    <cfRule type="containsText" dxfId="40" priority="49" stopIfTrue="1" operator="containsText" text="V-CL D">
      <formula>NOT(ISERROR(SEARCH("V-CL D",H23)))</formula>
    </cfRule>
    <cfRule type="containsText" dxfId="39" priority="50" stopIfTrue="1" operator="containsText" text="V-CL C">
      <formula>NOT(ISERROR(SEARCH("V-CL C",H23)))</formula>
    </cfRule>
    <cfRule type="containsText" dxfId="38" priority="51" stopIfTrue="1" operator="containsText" text="V-CL B">
      <formula>NOT(ISERROR(SEARCH("V-CL B",H23)))</formula>
    </cfRule>
  </conditionalFormatting>
  <conditionalFormatting sqref="J23">
    <cfRule type="containsText" dxfId="37" priority="26" stopIfTrue="1" operator="containsText" text="V-CL G + AR">
      <formula>NOT(ISERROR(SEARCH("V-CL G + AR",J23)))</formula>
    </cfRule>
    <cfRule type="containsText" dxfId="36" priority="27" stopIfTrue="1" operator="containsText" text="V-CL F + AR">
      <formula>NOT(ISERROR(SEARCH("V-CL F + AR",J23)))</formula>
    </cfRule>
    <cfRule type="containsText" dxfId="35" priority="28" stopIfTrue="1" operator="containsText" text="V-CL E + AR">
      <formula>NOT(ISERROR(SEARCH("V-CL E + AR",J23)))</formula>
    </cfRule>
    <cfRule type="containsText" dxfId="34" priority="29" stopIfTrue="1" operator="containsText" text="V-CL D + AR">
      <formula>NOT(ISERROR(SEARCH("V-CL D + AR",J23)))</formula>
    </cfRule>
    <cfRule type="containsText" dxfId="33" priority="30" stopIfTrue="1" operator="containsText" text="V-CL C + AR">
      <formula>NOT(ISERROR(SEARCH("V-CL C + AR",J23)))</formula>
    </cfRule>
    <cfRule type="containsText" dxfId="32" priority="31" stopIfTrue="1" operator="containsText" text="V-CL B + AR">
      <formula>NOT(ISERROR(SEARCH("V-CL B + AR",J23)))</formula>
    </cfRule>
    <cfRule type="containsText" dxfId="31" priority="32" stopIfTrue="1" operator="containsText" text="V-CL A + AR">
      <formula>NOT(ISERROR(SEARCH("V-CL A + AR",J23)))</formula>
    </cfRule>
    <cfRule type="containsText" dxfId="30" priority="33" stopIfTrue="1" operator="containsText" text="V-CL G">
      <formula>NOT(ISERROR(SEARCH("V-CL G",J23)))</formula>
    </cfRule>
    <cfRule type="containsText" dxfId="29" priority="34" stopIfTrue="1" operator="containsText" text="V-CL F">
      <formula>NOT(ISERROR(SEARCH("V-CL F",J23)))</formula>
    </cfRule>
    <cfRule type="containsText" dxfId="28" priority="35" stopIfTrue="1" operator="containsText" text="V-CL E">
      <formula>NOT(ISERROR(SEARCH("V-CL E",J23)))</formula>
    </cfRule>
    <cfRule type="containsText" dxfId="27" priority="36" stopIfTrue="1" operator="containsText" text="V-CL D">
      <formula>NOT(ISERROR(SEARCH("V-CL D",J23)))</formula>
    </cfRule>
    <cfRule type="containsText" dxfId="26" priority="37" stopIfTrue="1" operator="containsText" text="V-CL C">
      <formula>NOT(ISERROR(SEARCH("V-CL C",J23)))</formula>
    </cfRule>
    <cfRule type="containsText" dxfId="25" priority="38" stopIfTrue="1" operator="containsText" text="V-CL B">
      <formula>NOT(ISERROR(SEARCH("V-CL B",J23)))</formula>
    </cfRule>
  </conditionalFormatting>
  <conditionalFormatting sqref="G23">
    <cfRule type="containsText" dxfId="24" priority="21" stopIfTrue="1" operator="containsText" text="DETAIL 3">
      <formula>NOT(ISERROR(SEARCH("DETAIL 3",G23)))</formula>
    </cfRule>
    <cfRule type="containsText" dxfId="23" priority="22" stopIfTrue="1" operator="containsText" text="DETAIL 2">
      <formula>NOT(ISERROR(SEARCH("DETAIL 2",G23)))</formula>
    </cfRule>
    <cfRule type="containsText" dxfId="22" priority="23" stopIfTrue="1" operator="containsText" text="DETAIL 1">
      <formula>NOT(ISERROR(SEARCH("DETAIL 1",G23)))</formula>
    </cfRule>
    <cfRule type="containsText" dxfId="21" priority="24" stopIfTrue="1" operator="containsText" text="CV">
      <formula>NOT(ISERROR(SEARCH("CV",G23)))</formula>
    </cfRule>
    <cfRule type="containsText" dxfId="20" priority="25" stopIfTrue="1" operator="containsText" text="BO">
      <formula>NOT(ISERROR(SEARCH("BO",G23)))</formula>
    </cfRule>
  </conditionalFormatting>
  <conditionalFormatting sqref="E23">
    <cfRule type="cellIs" dxfId="19" priority="20" stopIfTrue="1" operator="notEqual">
      <formula>2</formula>
    </cfRule>
  </conditionalFormatting>
  <conditionalFormatting sqref="E18">
    <cfRule type="cellIs" dxfId="18" priority="1" stopIfTrue="1" operator="notEqual">
      <formula>2</formula>
    </cfRule>
  </conditionalFormatting>
  <conditionalFormatting sqref="F18:G18">
    <cfRule type="containsText" dxfId="17" priority="15" stopIfTrue="1" operator="containsText" text="DETAIL 3">
      <formula>NOT(ISERROR(SEARCH("DETAIL 3",F18)))</formula>
    </cfRule>
    <cfRule type="containsText" dxfId="16" priority="16" stopIfTrue="1" operator="containsText" text="DETAIL 2">
      <formula>NOT(ISERROR(SEARCH("DETAIL 2",F18)))</formula>
    </cfRule>
    <cfRule type="containsText" dxfId="15" priority="17" stopIfTrue="1" operator="containsText" text="DETAIL 1">
      <formula>NOT(ISERROR(SEARCH("DETAIL 1",F18)))</formula>
    </cfRule>
    <cfRule type="containsText" dxfId="14" priority="18" stopIfTrue="1" operator="containsText" text="CV">
      <formula>NOT(ISERROR(SEARCH("CV",F18)))</formula>
    </cfRule>
    <cfRule type="containsText" dxfId="13" priority="19" stopIfTrue="1" operator="containsText" text="BO">
      <formula>NOT(ISERROR(SEARCH("BO",F18)))</formula>
    </cfRule>
  </conditionalFormatting>
  <conditionalFormatting sqref="H18:J18">
    <cfRule type="containsText" dxfId="12" priority="2" stopIfTrue="1" operator="containsText" text="V-CL G + AR">
      <formula>NOT(ISERROR(SEARCH("V-CL G + AR",H18)))</formula>
    </cfRule>
    <cfRule type="containsText" dxfId="11" priority="3" stopIfTrue="1" operator="containsText" text="V-CL F + AR">
      <formula>NOT(ISERROR(SEARCH("V-CL F + AR",H18)))</formula>
    </cfRule>
    <cfRule type="containsText" dxfId="10" priority="4" stopIfTrue="1" operator="containsText" text="V-CL E + AR">
      <formula>NOT(ISERROR(SEARCH("V-CL E + AR",H18)))</formula>
    </cfRule>
    <cfRule type="containsText" dxfId="9" priority="5" stopIfTrue="1" operator="containsText" text="V-CL D + AR">
      <formula>NOT(ISERROR(SEARCH("V-CL D + AR",H18)))</formula>
    </cfRule>
    <cfRule type="containsText" dxfId="8" priority="6" stopIfTrue="1" operator="containsText" text="V-CL C + AR">
      <formula>NOT(ISERROR(SEARCH("V-CL C + AR",H18)))</formula>
    </cfRule>
    <cfRule type="containsText" dxfId="7" priority="7" stopIfTrue="1" operator="containsText" text="V-CL B + AR">
      <formula>NOT(ISERROR(SEARCH("V-CL B + AR",H18)))</formula>
    </cfRule>
    <cfRule type="containsText" dxfId="6" priority="8" stopIfTrue="1" operator="containsText" text="V-CL A + AR">
      <formula>NOT(ISERROR(SEARCH("V-CL A + AR",H18)))</formula>
    </cfRule>
    <cfRule type="containsText" dxfId="5" priority="9" stopIfTrue="1" operator="containsText" text="V-CL G">
      <formula>NOT(ISERROR(SEARCH("V-CL G",H18)))</formula>
    </cfRule>
    <cfRule type="containsText" dxfId="4" priority="10" stopIfTrue="1" operator="containsText" text="V-CL F">
      <formula>NOT(ISERROR(SEARCH("V-CL F",H18)))</formula>
    </cfRule>
    <cfRule type="containsText" dxfId="3" priority="11" stopIfTrue="1" operator="containsText" text="V-CL E">
      <formula>NOT(ISERROR(SEARCH("V-CL E",H18)))</formula>
    </cfRule>
    <cfRule type="containsText" dxfId="2" priority="12" stopIfTrue="1" operator="containsText" text="V-CL D">
      <formula>NOT(ISERROR(SEARCH("V-CL D",H18)))</formula>
    </cfRule>
    <cfRule type="containsText" dxfId="1" priority="13" stopIfTrue="1" operator="containsText" text="V-CL C">
      <formula>NOT(ISERROR(SEARCH("V-CL C",H18)))</formula>
    </cfRule>
    <cfRule type="containsText" dxfId="0" priority="14" stopIfTrue="1" operator="containsText" text="V-CL B">
      <formula>NOT(ISERROR(SEARCH("V-CL B",H18)))</formula>
    </cfRule>
  </conditionalFormatting>
  <dataValidations count="5">
    <dataValidation type="list" allowBlank="1" showInputMessage="1" showErrorMessage="1" sqref="B8" xr:uid="{02839F33-8599-4CAB-BDC4-57404D895071}">
      <formula1>$P$77:$P$79</formula1>
    </dataValidation>
    <dataValidation type="list" showInputMessage="1" showErrorMessage="1" sqref="K6:L6" xr:uid="{CD4B6D66-2E9E-4D27-844D-EAB65748D5C8}">
      <formula1>O77:O83</formula1>
    </dataValidation>
    <dataValidation type="list" allowBlank="1" showInputMessage="1" showErrorMessage="1" sqref="D8:G8" xr:uid="{29585844-2B3B-48CE-A93F-352DA8C9FA4D}">
      <formula1>$R$77:$R$90</formula1>
    </dataValidation>
    <dataValidation type="list" allowBlank="1" showInputMessage="1" showErrorMessage="1" sqref="F17:G72" xr:uid="{AEF034B9-1283-494D-BE8A-5989E49EC65D}">
      <formula1>$Q$77:$Q$88</formula1>
    </dataValidation>
    <dataValidation type="list" allowBlank="1" showInputMessage="1" showErrorMessage="1" sqref="H17:I72" xr:uid="{853DA43B-363B-4061-ADF1-DB9DF93842AF}">
      <formula1>$M$13:$AA$13</formula1>
    </dataValidation>
  </dataValidations>
  <pageMargins left="0.7" right="0.7" top="0.75" bottom="0.75" header="0.3" footer="0.3"/>
  <pageSetup paperSize="9" scale="53"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verification">
                <anchor moveWithCells="1" sizeWithCells="1">
                  <from>
                    <xdr:col>32</xdr:col>
                    <xdr:colOff>60960</xdr:colOff>
                    <xdr:row>73</xdr:row>
                    <xdr:rowOff>30480</xdr:rowOff>
                  </from>
                  <to>
                    <xdr:col>35</xdr:col>
                    <xdr:colOff>190500</xdr:colOff>
                    <xdr:row>77</xdr:row>
                    <xdr:rowOff>137160</xdr:rowOff>
                  </to>
                </anchor>
              </controlPr>
            </control>
          </mc:Choice>
        </mc:AlternateContent>
        <mc:AlternateContent xmlns:mc="http://schemas.openxmlformats.org/markup-compatibility/2006">
          <mc:Choice Requires="x14">
            <control shapeId="2050" r:id="rId5" name="Button 2">
              <controlPr defaultSize="0" print="0" autoFill="0" autoPict="0" macro="[0]!inserer_ligne">
                <anchor moveWithCells="1" sizeWithCells="1">
                  <from>
                    <xdr:col>32</xdr:col>
                    <xdr:colOff>106680</xdr:colOff>
                    <xdr:row>1</xdr:row>
                    <xdr:rowOff>45720</xdr:rowOff>
                  </from>
                  <to>
                    <xdr:col>35</xdr:col>
                    <xdr:colOff>236220</xdr:colOff>
                    <xdr:row>6</xdr:row>
                    <xdr:rowOff>7620</xdr:rowOff>
                  </to>
                </anchor>
              </controlPr>
            </control>
          </mc:Choice>
        </mc:AlternateContent>
        <mc:AlternateContent xmlns:mc="http://schemas.openxmlformats.org/markup-compatibility/2006">
          <mc:Choice Requires="x14">
            <control shapeId="2051" r:id="rId6" name="Button 3">
              <controlPr defaultSize="0" print="0" autoFill="0" autoPict="0" macro="[0]!supprimer_ligne">
                <anchor moveWithCells="1" sizeWithCells="1">
                  <from>
                    <xdr:col>35</xdr:col>
                    <xdr:colOff>480060</xdr:colOff>
                    <xdr:row>1</xdr:row>
                    <xdr:rowOff>45720</xdr:rowOff>
                  </from>
                  <to>
                    <xdr:col>39</xdr:col>
                    <xdr:colOff>220980</xdr:colOff>
                    <xdr:row>6</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Façade 1</vt:lpstr>
      <vt:lpstr>'Façade 1'!Zone_d_impression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coulon</dc:creator>
  <cp:lastModifiedBy>Admin</cp:lastModifiedBy>
  <cp:lastPrinted>2022-01-12T13:11:19Z</cp:lastPrinted>
  <dcterms:created xsi:type="dcterms:W3CDTF">2012-03-13T15:11:09Z</dcterms:created>
  <dcterms:modified xsi:type="dcterms:W3CDTF">2022-01-12T13:18:07Z</dcterms:modified>
</cp:coreProperties>
</file>